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1"/>
  </bookViews>
  <sheets>
    <sheet name="ZAŁ.11" sheetId="1" r:id="rId1"/>
    <sheet name="ZAŁ.12" sheetId="2" r:id="rId2"/>
    <sheet name="ZAŁ.13" sheetId="3" r:id="rId3"/>
  </sheets>
  <definedNames>
    <definedName name="_xlnm.Print_Titles" localSheetId="0">'ZAŁ.11'!$8:$8</definedName>
    <definedName name="_xlnm.Print_Titles" localSheetId="1">'ZAŁ.12'!$5:$7</definedName>
  </definedNames>
  <calcPr fullCalcOnLoad="1"/>
</workbook>
</file>

<file path=xl/sharedStrings.xml><?xml version="1.0" encoding="utf-8"?>
<sst xmlns="http://schemas.openxmlformats.org/spreadsheetml/2006/main" count="318" uniqueCount="244">
  <si>
    <t>Nazwa jednostki</t>
  </si>
  <si>
    <t>Stan środków pieniężn. na pocz.2004r.</t>
  </si>
  <si>
    <t>DOCHODY</t>
  </si>
  <si>
    <t>WYDATKI</t>
  </si>
  <si>
    <t>Planowany stan środków pieniężnych</t>
  </si>
  <si>
    <t>Lp.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</si>
  <si>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</si>
  <si>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</si>
  <si>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</si>
  <si>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</si>
  <si>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</si>
  <si>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</si>
  <si>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</si>
  <si>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>Z.Sz.nr 2</t>
  </si>
  <si>
    <t>SP 6</t>
  </si>
  <si>
    <t>Z.Sz.nr 5</t>
  </si>
  <si>
    <t>Z.Sz.O Nr 3</t>
  </si>
  <si>
    <t>SP 10</t>
  </si>
  <si>
    <t>Z.Sz.nr 6</t>
  </si>
  <si>
    <t>Z.Sz.nr  7</t>
  </si>
  <si>
    <t>SP 13</t>
  </si>
  <si>
    <t>Z.S.Sz.O</t>
  </si>
  <si>
    <t>SP 16</t>
  </si>
  <si>
    <t>SP 17</t>
  </si>
  <si>
    <t>SP 18</t>
  </si>
  <si>
    <t>SP 20</t>
  </si>
  <si>
    <t>SP 21</t>
  </si>
  <si>
    <t>SP 23</t>
  </si>
  <si>
    <t>SP 26</t>
  </si>
  <si>
    <t>SP 28</t>
  </si>
  <si>
    <t>SP 29</t>
  </si>
  <si>
    <t>Z.Sz.nr 9</t>
  </si>
  <si>
    <t>SP 33</t>
  </si>
  <si>
    <t>SP 34</t>
  </si>
  <si>
    <t>SP 35</t>
  </si>
  <si>
    <t>SP 37</t>
  </si>
  <si>
    <t>SP 39</t>
  </si>
  <si>
    <t>SP 40</t>
  </si>
  <si>
    <t>Z.Sz.nr 10</t>
  </si>
  <si>
    <t>Z.Sz.nr 11</t>
  </si>
  <si>
    <t>Z.Sz.nr 12</t>
  </si>
  <si>
    <t>SP 45</t>
  </si>
  <si>
    <t>Z.Sz.nr 13</t>
  </si>
  <si>
    <t>Z.Sz.nr 14</t>
  </si>
  <si>
    <t>Z.Sz.nr 15</t>
  </si>
  <si>
    <t>Razem 80101 - Szkoły podstawowe</t>
  </si>
  <si>
    <t>Gimnazjum nr 1</t>
  </si>
  <si>
    <t>Gimnazjum nr 3</t>
  </si>
  <si>
    <t>Gimnazjum nr 4</t>
  </si>
  <si>
    <t>Gimnazjum nr 10</t>
  </si>
  <si>
    <t>Gimnazjum nr 11</t>
  </si>
  <si>
    <t xml:space="preserve">Gimnazjum nr 13 </t>
  </si>
  <si>
    <t>Gimnazjum nr 14</t>
  </si>
  <si>
    <t>Razem 80110 - Gimnazja</t>
  </si>
  <si>
    <t>Razem 85412 - Kolonie i obozy</t>
  </si>
  <si>
    <t>Gimnazjum Nr 13</t>
  </si>
  <si>
    <t>Gimnazjum Nr 14</t>
  </si>
  <si>
    <t>ZSZSP Nr 17-SPS 24</t>
  </si>
  <si>
    <t>I LO</t>
  </si>
  <si>
    <t>II LO</t>
  </si>
  <si>
    <t>III LO</t>
  </si>
  <si>
    <t>IV LO</t>
  </si>
  <si>
    <t>V LO</t>
  </si>
  <si>
    <t>VI LO</t>
  </si>
  <si>
    <t>IX LO</t>
  </si>
  <si>
    <t>X LO</t>
  </si>
  <si>
    <t>XIV LO</t>
  </si>
  <si>
    <t>Kolegium Miejskie</t>
  </si>
  <si>
    <t>Razem-80120-Licea ogólnokształcące</t>
  </si>
  <si>
    <t>Zespół Szkół Bud.Okrętowego</t>
  </si>
  <si>
    <t>Zespół Szkół Budowlanych</t>
  </si>
  <si>
    <t>Internat przy III LO</t>
  </si>
  <si>
    <t>Razem-85410-Internaty</t>
  </si>
  <si>
    <t>Zespół Szkół Adm.-Ekonomicznych</t>
  </si>
  <si>
    <t>Zespół Szkół Chłodniczych</t>
  </si>
  <si>
    <t>Zespół Szkół Hotel.-Gastronomicznych</t>
  </si>
  <si>
    <t>Zespół Szkół Mechanicznych</t>
  </si>
  <si>
    <t>Zespół Szkół Usługowych</t>
  </si>
  <si>
    <t>Razem-80130-Szkoły zawodowe</t>
  </si>
  <si>
    <t>Gdyński Ośr. Doskon. Nauczycieli</t>
  </si>
  <si>
    <t>Zespół Szkół Bud. Okrętowego</t>
  </si>
  <si>
    <t>Razem-80141-Ośrodki szkolenia</t>
  </si>
  <si>
    <t>Zespół Szkół Specjalnych Nr 17</t>
  </si>
  <si>
    <t>Razem - 80102</t>
  </si>
  <si>
    <t>Poradnia Psychol-Pedagogiczna Nr.1</t>
  </si>
  <si>
    <t>Poradnia Psychol-Pedagogiczna Nr.2</t>
  </si>
  <si>
    <t>Poradnia Psychol-Pedagogiczna Nr.3</t>
  </si>
  <si>
    <t>Razem - 85406</t>
  </si>
  <si>
    <t>Specjalny Oś. Szkolno-Wychow.Nr 1</t>
  </si>
  <si>
    <t>Specjalny Oś. Szkolno-Wychow.Nr 2</t>
  </si>
  <si>
    <t>Razem - 85403</t>
  </si>
  <si>
    <t>Ognisko Wychowawcze</t>
  </si>
  <si>
    <t>Dom Dziecka</t>
  </si>
  <si>
    <t>Razem - 85201</t>
  </si>
  <si>
    <r>
      <t xml:space="preserve">Młodzieżowy Dom Kultury </t>
    </r>
    <r>
      <rPr>
        <b/>
        <sz val="8"/>
        <rFont val="Times New Roman CE"/>
        <family val="1"/>
      </rPr>
      <t>85407</t>
    </r>
  </si>
  <si>
    <r>
      <t>Szkolne Schronisko Młodzież.-</t>
    </r>
    <r>
      <rPr>
        <b/>
        <sz val="8"/>
        <rFont val="Times New Roman CE"/>
        <family val="1"/>
      </rPr>
      <t>85417</t>
    </r>
  </si>
  <si>
    <r>
      <t xml:space="preserve">Dom Pomocy Społecznej - </t>
    </r>
    <r>
      <rPr>
        <b/>
        <sz val="8"/>
        <rFont val="Times New Roman CE"/>
        <family val="1"/>
      </rPr>
      <t>85202</t>
    </r>
  </si>
  <si>
    <r>
      <t xml:space="preserve">MOPS - </t>
    </r>
    <r>
      <rPr>
        <b/>
        <sz val="8"/>
        <rFont val="Times New Roman CE"/>
        <family val="1"/>
      </rPr>
      <t>85219</t>
    </r>
  </si>
  <si>
    <r>
      <t>Centrum Aktywności Seniora</t>
    </r>
    <r>
      <rPr>
        <b/>
        <sz val="8"/>
        <rFont val="Times New Roman CE"/>
        <family val="1"/>
      </rPr>
      <t>-85395</t>
    </r>
  </si>
  <si>
    <r>
      <t>Gdyński Ośr. Sportu i Rekr-</t>
    </r>
    <r>
      <rPr>
        <b/>
        <sz val="8"/>
        <rFont val="Times New Roman CE"/>
        <family val="1"/>
      </rPr>
      <t>92605</t>
    </r>
  </si>
  <si>
    <t>Zespół Szkół Zawodowych Nr 1</t>
  </si>
  <si>
    <t>Zespół Szkół Zawodowych Nr 2</t>
  </si>
  <si>
    <t>Technikum Transportowe</t>
  </si>
  <si>
    <t>Gimnazjum nr 6</t>
  </si>
  <si>
    <t>Razem-80195-Pozostała działalnośc</t>
  </si>
  <si>
    <t>Z.Sz.Nr7</t>
  </si>
  <si>
    <t>ZSz.Nr 9</t>
  </si>
  <si>
    <t>ZSz.Nr 5</t>
  </si>
  <si>
    <t>ZSz.Nr 10</t>
  </si>
  <si>
    <t>Z.Sz.Nr11</t>
  </si>
  <si>
    <r>
      <t>Zarząd Dróg i Zielen</t>
    </r>
    <r>
      <rPr>
        <b/>
        <sz val="8"/>
        <rFont val="Times New Roman CE"/>
        <family val="1"/>
      </rPr>
      <t xml:space="preserve">i  - </t>
    </r>
    <r>
      <rPr>
        <b/>
        <sz val="8"/>
        <rFont val="Times New Roman CE"/>
        <family val="0"/>
      </rPr>
      <t>60015</t>
    </r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</si>
  <si>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</si>
  <si>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</si>
  <si>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</si>
  <si>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</si>
  <si>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</si>
  <si>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</si>
  <si>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</si>
  <si>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</si>
  <si>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</si>
  <si>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</si>
  <si>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plan po zmianach</t>
  </si>
  <si>
    <t>6a</t>
  </si>
  <si>
    <t>1.</t>
  </si>
  <si>
    <t>PS Nr 4</t>
  </si>
  <si>
    <t>2.</t>
  </si>
  <si>
    <t>PS Nr 5</t>
  </si>
  <si>
    <t>3.</t>
  </si>
  <si>
    <t>PS Nr 6</t>
  </si>
  <si>
    <t>4.</t>
  </si>
  <si>
    <t>PS Nr 7</t>
  </si>
  <si>
    <t>5.</t>
  </si>
  <si>
    <t>PS Nr 8</t>
  </si>
  <si>
    <t>6.</t>
  </si>
  <si>
    <t>PS Nr 9</t>
  </si>
  <si>
    <t>7.</t>
  </si>
  <si>
    <t>PS Nr 11</t>
  </si>
  <si>
    <t>8.</t>
  </si>
  <si>
    <t>PS Nr 13</t>
  </si>
  <si>
    <t>9.</t>
  </si>
  <si>
    <t>PS Nr 14</t>
  </si>
  <si>
    <t>10.</t>
  </si>
  <si>
    <t>PS Nr 15</t>
  </si>
  <si>
    <t>11.</t>
  </si>
  <si>
    <t>PS Nr 16</t>
  </si>
  <si>
    <t>12.</t>
  </si>
  <si>
    <t>PS Nr 18</t>
  </si>
  <si>
    <t>13.</t>
  </si>
  <si>
    <t>PS Nr 19</t>
  </si>
  <si>
    <t>14.</t>
  </si>
  <si>
    <t>PS Nr 21</t>
  </si>
  <si>
    <t>15.</t>
  </si>
  <si>
    <t>PS Nr 22</t>
  </si>
  <si>
    <t>16.</t>
  </si>
  <si>
    <t>PS Nr 23</t>
  </si>
  <si>
    <t>17.</t>
  </si>
  <si>
    <t>PS Nr 24</t>
  </si>
  <si>
    <t>18.</t>
  </si>
  <si>
    <t>PS Nr 25</t>
  </si>
  <si>
    <t>19.</t>
  </si>
  <si>
    <t>PS Nr 26</t>
  </si>
  <si>
    <t>20.</t>
  </si>
  <si>
    <t>PS Nr 27</t>
  </si>
  <si>
    <t>21.</t>
  </si>
  <si>
    <t>PS Nr 28</t>
  </si>
  <si>
    <t>22.</t>
  </si>
  <si>
    <t>PS Nr 29</t>
  </si>
  <si>
    <t>23.</t>
  </si>
  <si>
    <t>PS Nr 30</t>
  </si>
  <si>
    <t>24.</t>
  </si>
  <si>
    <t>PS Nr 31</t>
  </si>
  <si>
    <t>25.</t>
  </si>
  <si>
    <t>PS Nr 32</t>
  </si>
  <si>
    <t>26.</t>
  </si>
  <si>
    <t>PS Nr 35</t>
  </si>
  <si>
    <t>27.</t>
  </si>
  <si>
    <t>PS Nr 36</t>
  </si>
  <si>
    <t>28.</t>
  </si>
  <si>
    <t>PS Nr 42</t>
  </si>
  <si>
    <t>29.</t>
  </si>
  <si>
    <t>PS Nr 43</t>
  </si>
  <si>
    <t>30.</t>
  </si>
  <si>
    <t>PS Nr 44</t>
  </si>
  <si>
    <t>31.</t>
  </si>
  <si>
    <t>PS Nr 46</t>
  </si>
  <si>
    <t>32.</t>
  </si>
  <si>
    <t>PS Nr 47</t>
  </si>
  <si>
    <t>33.</t>
  </si>
  <si>
    <t>PS Nr 48</t>
  </si>
  <si>
    <t>34.</t>
  </si>
  <si>
    <t>PS Nr 49</t>
  </si>
  <si>
    <t>35.</t>
  </si>
  <si>
    <t>PS Nr 50</t>
  </si>
  <si>
    <t>36.</t>
  </si>
  <si>
    <t>PS Nr 51</t>
  </si>
  <si>
    <t>37.</t>
  </si>
  <si>
    <t>PS Nr 52</t>
  </si>
  <si>
    <t>38.</t>
  </si>
  <si>
    <t xml:space="preserve"> śr. nierozdysp.</t>
  </si>
  <si>
    <t>Razem</t>
  </si>
  <si>
    <t>ZCK</t>
  </si>
  <si>
    <t>39.</t>
  </si>
  <si>
    <t>ABK nr 3</t>
  </si>
  <si>
    <t>40.</t>
  </si>
  <si>
    <t>ABK nr 4</t>
  </si>
  <si>
    <t>OGÓŁEM</t>
  </si>
  <si>
    <t>PRZYCHODY</t>
  </si>
  <si>
    <t>w tym dotacje</t>
  </si>
  <si>
    <t>Gimnazjum Nr 3</t>
  </si>
  <si>
    <t xml:space="preserve">Zespół Szkół Nr 10 </t>
  </si>
  <si>
    <t>GOSiR</t>
  </si>
  <si>
    <t>Z.Sz.Nr15</t>
  </si>
  <si>
    <t>Gimn. Nr 4</t>
  </si>
  <si>
    <t>Razem 80148 - Stołówki szkolne</t>
  </si>
  <si>
    <t>Gimnazjum nr 2</t>
  </si>
  <si>
    <r>
      <t>Młodzieżowy Dom Kultury</t>
    </r>
    <r>
      <rPr>
        <b/>
        <sz val="8"/>
        <rFont val="Times New Roman CE"/>
        <family val="0"/>
      </rPr>
      <t xml:space="preserve"> 92601</t>
    </r>
  </si>
  <si>
    <t xml:space="preserve">Zespół Szkół Nr 7 </t>
  </si>
  <si>
    <t>Urząd Miasta</t>
  </si>
  <si>
    <t>SP nr 17 - 85401</t>
  </si>
  <si>
    <r>
      <t xml:space="preserve">Gdyńskie Centrum Inowacji - </t>
    </r>
    <r>
      <rPr>
        <b/>
        <sz val="8"/>
        <rFont val="Times New Roman CE"/>
        <family val="0"/>
      </rPr>
      <t>71095</t>
    </r>
  </si>
  <si>
    <r>
      <t>Urząd Miasta - rozdz</t>
    </r>
    <r>
      <rPr>
        <sz val="8"/>
        <rFont val="Times New Roman CE"/>
        <family val="0"/>
      </rPr>
      <t xml:space="preserve">. </t>
    </r>
    <r>
      <rPr>
        <b/>
        <sz val="8"/>
        <rFont val="Times New Roman CE"/>
        <family val="0"/>
      </rPr>
      <t>71095</t>
    </r>
  </si>
  <si>
    <r>
      <t>Urząd Miasta - rozdz</t>
    </r>
    <r>
      <rPr>
        <sz val="8"/>
        <rFont val="Times New Roman CE"/>
        <family val="0"/>
      </rPr>
      <t xml:space="preserve">. </t>
    </r>
    <r>
      <rPr>
        <b/>
        <sz val="8"/>
        <rFont val="Times New Roman CE"/>
        <family val="0"/>
      </rPr>
      <t>75075</t>
    </r>
  </si>
  <si>
    <r>
      <t xml:space="preserve">Państw Szkoła Muzyczna - </t>
    </r>
    <r>
      <rPr>
        <b/>
        <sz val="8"/>
        <rFont val="Times New Roman CE"/>
        <family val="1"/>
      </rPr>
      <t>80132</t>
    </r>
  </si>
  <si>
    <r>
      <t xml:space="preserve">Kom. Miej.Państw.Straży Pożarnej - </t>
    </r>
    <r>
      <rPr>
        <b/>
        <sz val="8"/>
        <rFont val="Times New Roman CE"/>
        <family val="1"/>
      </rPr>
      <t>75411</t>
    </r>
  </si>
  <si>
    <t>Załącznik nr 11</t>
  </si>
  <si>
    <t>zalącznik nr 12</t>
  </si>
  <si>
    <t>załącznik nr 13</t>
  </si>
  <si>
    <t xml:space="preserve">Rozliczenie przychodów i wydatków oraz stan środków obrotowych na 30.06.2009r.                                                      zakładów budżetowych Gminy Miasta Gdyni.    </t>
  </si>
  <si>
    <t>na pocz.2009r.</t>
  </si>
  <si>
    <t>na 30.06.2009r.</t>
  </si>
  <si>
    <t>41.</t>
  </si>
  <si>
    <t>Hala Sportowo-Wid.</t>
  </si>
  <si>
    <t>42.</t>
  </si>
  <si>
    <t>43.</t>
  </si>
  <si>
    <t>Stan środków obrotowych na pocz. 2009r.</t>
  </si>
  <si>
    <t>Stan środków obrotowych na 30.06.2009r.</t>
  </si>
  <si>
    <t>Stan środków pieniężn. na 30.06.2009r</t>
  </si>
  <si>
    <r>
      <t xml:space="preserve">Zarząd Dróg i Zieleni  - </t>
    </r>
    <r>
      <rPr>
        <b/>
        <sz val="8"/>
        <rFont val="Times New Roman CE"/>
        <family val="0"/>
      </rPr>
      <t>90004</t>
    </r>
  </si>
  <si>
    <r>
      <t xml:space="preserve">Zarząd Dróg i Zieleni  - </t>
    </r>
    <r>
      <rPr>
        <b/>
        <sz val="8"/>
        <rFont val="Times New Roman CE"/>
        <family val="0"/>
      </rPr>
      <t>90095</t>
    </r>
  </si>
  <si>
    <t>Rodzinny Dom Dziecka Nr 4</t>
  </si>
  <si>
    <t>Z.Sz. Nr 14</t>
  </si>
  <si>
    <t>SP Nr 6</t>
  </si>
  <si>
    <t>Rozliczenie przychodów i wydatków gospodarstw pomocniczych za I półrocze 2009 roku.</t>
  </si>
  <si>
    <t>Informacja z wykonania planów dochodów i wydatków rachunków  dochodów własnych jednostek budżetowych za I półrocze 2009 roku.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</si>
</sst>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i/>
      <sz val="8"/>
      <name val="Arial CE"/>
      <family val="0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name val="MS Sans Serif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7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9" xfId="0" applyFont="1" applyBorder="1" applyAlignment="1">
      <alignment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7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18" applyFont="1" applyFill="1">
      <alignment/>
      <protection/>
    </xf>
    <xf numFmtId="0" fontId="6" fillId="0" borderId="0" xfId="18" applyFont="1" applyFill="1" applyAlignment="1">
      <alignment horizontal="right" vertical="top"/>
      <protection/>
    </xf>
    <xf numFmtId="0" fontId="6" fillId="0" borderId="0" xfId="18" applyFont="1" applyFill="1" applyBorder="1">
      <alignment/>
      <protection/>
    </xf>
    <xf numFmtId="0" fontId="8" fillId="0" borderId="0" xfId="18" applyFont="1" applyFill="1" applyAlignment="1">
      <alignment horizontal="centerContinuous"/>
      <protection/>
    </xf>
    <xf numFmtId="0" fontId="8" fillId="0" borderId="0" xfId="18" applyFont="1" applyFill="1" applyBorder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9" fillId="0" borderId="20" xfId="18" applyFont="1" applyFill="1" applyBorder="1" applyAlignment="1">
      <alignment horizontal="center"/>
      <protection/>
    </xf>
    <xf numFmtId="0" fontId="9" fillId="0" borderId="21" xfId="18" applyFont="1" applyFill="1" applyBorder="1" applyAlignment="1">
      <alignment horizontal="center"/>
      <protection/>
    </xf>
    <xf numFmtId="0" fontId="9" fillId="0" borderId="22" xfId="18" applyFont="1" applyFill="1" applyBorder="1">
      <alignment/>
      <protection/>
    </xf>
    <xf numFmtId="0" fontId="9" fillId="0" borderId="0" xfId="18" applyFont="1" applyFill="1" applyBorder="1">
      <alignment/>
      <protection/>
    </xf>
    <xf numFmtId="0" fontId="9" fillId="0" borderId="0" xfId="18" applyFont="1" applyFill="1">
      <alignment/>
      <protection/>
    </xf>
    <xf numFmtId="0" fontId="9" fillId="0" borderId="0" xfId="18" applyFont="1" applyFill="1" applyBorder="1" applyAlignment="1">
      <alignment horizontal="center"/>
      <protection/>
    </xf>
    <xf numFmtId="0" fontId="9" fillId="0" borderId="23" xfId="18" applyFont="1" applyFill="1" applyBorder="1" applyAlignment="1">
      <alignment horizontal="center" wrapText="1"/>
      <protection/>
    </xf>
    <xf numFmtId="0" fontId="10" fillId="0" borderId="24" xfId="18" applyFont="1" applyFill="1" applyBorder="1" applyAlignment="1">
      <alignment horizontal="center" wrapText="1"/>
      <protection/>
    </xf>
    <xf numFmtId="0" fontId="9" fillId="0" borderId="9" xfId="18" applyFont="1" applyFill="1" applyBorder="1" applyAlignment="1">
      <alignment horizontal="center" wrapText="1"/>
      <protection/>
    </xf>
    <xf numFmtId="0" fontId="9" fillId="0" borderId="0" xfId="18" applyFont="1" applyFill="1" applyBorder="1" applyAlignment="1">
      <alignment horizontal="center" wrapText="1"/>
      <protection/>
    </xf>
    <xf numFmtId="0" fontId="9" fillId="0" borderId="25" xfId="18" applyFont="1" applyFill="1" applyBorder="1" applyAlignment="1">
      <alignment horizontal="center" vertical="top"/>
      <protection/>
    </xf>
    <xf numFmtId="0" fontId="9" fillId="0" borderId="26" xfId="18" applyFont="1" applyFill="1" applyBorder="1" applyAlignment="1">
      <alignment horizontal="center" vertical="top"/>
      <protection/>
    </xf>
    <xf numFmtId="0" fontId="9" fillId="0" borderId="27" xfId="18" applyFont="1" applyFill="1" applyBorder="1" applyAlignment="1">
      <alignment vertical="top"/>
      <protection/>
    </xf>
    <xf numFmtId="0" fontId="9" fillId="0" borderId="0" xfId="18" applyFont="1" applyFill="1" applyBorder="1" applyAlignment="1">
      <alignment vertical="top"/>
      <protection/>
    </xf>
    <xf numFmtId="0" fontId="9" fillId="0" borderId="28" xfId="18" applyFont="1" applyFill="1" applyBorder="1" applyAlignment="1">
      <alignment horizontal="center"/>
      <protection/>
    </xf>
    <xf numFmtId="0" fontId="9" fillId="0" borderId="29" xfId="18" applyFont="1" applyFill="1" applyBorder="1" applyAlignment="1">
      <alignment horizontal="center"/>
      <protection/>
    </xf>
    <xf numFmtId="0" fontId="9" fillId="0" borderId="30" xfId="18" applyFont="1" applyFill="1" applyBorder="1" applyAlignment="1">
      <alignment horizontal="center"/>
      <protection/>
    </xf>
    <xf numFmtId="0" fontId="9" fillId="0" borderId="31" xfId="18" applyFont="1" applyFill="1" applyBorder="1" applyAlignment="1">
      <alignment horizontal="center"/>
      <protection/>
    </xf>
    <xf numFmtId="0" fontId="9" fillId="0" borderId="32" xfId="18" applyFont="1" applyFill="1" applyBorder="1" applyAlignment="1">
      <alignment horizontal="center"/>
      <protection/>
    </xf>
    <xf numFmtId="0" fontId="9" fillId="0" borderId="33" xfId="18" applyFont="1" applyFill="1" applyBorder="1" applyAlignment="1">
      <alignment horizontal="center"/>
      <protection/>
    </xf>
    <xf numFmtId="0" fontId="9" fillId="0" borderId="0" xfId="18" applyFont="1" applyFill="1" applyAlignment="1">
      <alignment horizontal="center"/>
      <protection/>
    </xf>
    <xf numFmtId="0" fontId="9" fillId="0" borderId="34" xfId="18" applyFont="1" applyFill="1" applyBorder="1">
      <alignment/>
      <protection/>
    </xf>
    <xf numFmtId="0" fontId="9" fillId="0" borderId="16" xfId="18" applyFont="1" applyFill="1" applyBorder="1">
      <alignment/>
      <protection/>
    </xf>
    <xf numFmtId="3" fontId="9" fillId="0" borderId="16" xfId="18" applyNumberFormat="1" applyFont="1" applyFill="1" applyBorder="1">
      <alignment/>
      <protection/>
    </xf>
    <xf numFmtId="4" fontId="9" fillId="2" borderId="16" xfId="18" applyNumberFormat="1" applyFont="1" applyFill="1" applyBorder="1">
      <alignment/>
      <protection/>
    </xf>
    <xf numFmtId="4" fontId="9" fillId="2" borderId="35" xfId="18" applyNumberFormat="1" applyFont="1" applyFill="1" applyBorder="1">
      <alignment/>
      <protection/>
    </xf>
    <xf numFmtId="3" fontId="9" fillId="0" borderId="36" xfId="18" applyNumberFormat="1" applyFont="1" applyFill="1" applyBorder="1">
      <alignment/>
      <protection/>
    </xf>
    <xf numFmtId="3" fontId="9" fillId="0" borderId="17" xfId="18" applyNumberFormat="1" applyFont="1" applyFill="1" applyBorder="1">
      <alignment/>
      <protection/>
    </xf>
    <xf numFmtId="0" fontId="9" fillId="0" borderId="35" xfId="18" applyFont="1" applyFill="1" applyBorder="1">
      <alignment/>
      <protection/>
    </xf>
    <xf numFmtId="3" fontId="9" fillId="0" borderId="0" xfId="18" applyNumberFormat="1" applyFont="1" applyFill="1" applyBorder="1">
      <alignment/>
      <protection/>
    </xf>
    <xf numFmtId="0" fontId="9" fillId="0" borderId="37" xfId="18" applyFont="1" applyFill="1" applyBorder="1">
      <alignment/>
      <protection/>
    </xf>
    <xf numFmtId="0" fontId="9" fillId="0" borderId="38" xfId="18" applyFont="1" applyFill="1" applyBorder="1">
      <alignment/>
      <protection/>
    </xf>
    <xf numFmtId="3" fontId="9" fillId="0" borderId="38" xfId="18" applyNumberFormat="1" applyFont="1" applyFill="1" applyBorder="1">
      <alignment/>
      <protection/>
    </xf>
    <xf numFmtId="4" fontId="9" fillId="2" borderId="38" xfId="18" applyNumberFormat="1" applyFont="1" applyFill="1" applyBorder="1">
      <alignment/>
      <protection/>
    </xf>
    <xf numFmtId="4" fontId="9" fillId="2" borderId="39" xfId="18" applyNumberFormat="1" applyFont="1" applyFill="1" applyBorder="1">
      <alignment/>
      <protection/>
    </xf>
    <xf numFmtId="3" fontId="9" fillId="0" borderId="40" xfId="18" applyNumberFormat="1" applyFont="1" applyFill="1" applyBorder="1">
      <alignment/>
      <protection/>
    </xf>
    <xf numFmtId="0" fontId="9" fillId="0" borderId="41" xfId="18" applyFont="1" applyFill="1" applyBorder="1">
      <alignment/>
      <protection/>
    </xf>
    <xf numFmtId="0" fontId="9" fillId="0" borderId="42" xfId="18" applyFont="1" applyFill="1" applyBorder="1">
      <alignment/>
      <protection/>
    </xf>
    <xf numFmtId="3" fontId="13" fillId="0" borderId="43" xfId="18" applyNumberFormat="1" applyFont="1" applyFill="1" applyBorder="1" applyAlignment="1">
      <alignment vertical="top"/>
      <protection/>
    </xf>
    <xf numFmtId="3" fontId="9" fillId="0" borderId="44" xfId="18" applyNumberFormat="1" applyFont="1" applyFill="1" applyBorder="1">
      <alignment/>
      <protection/>
    </xf>
    <xf numFmtId="4" fontId="9" fillId="2" borderId="44" xfId="18" applyNumberFormat="1" applyFont="1" applyFill="1" applyBorder="1">
      <alignment/>
      <protection/>
    </xf>
    <xf numFmtId="4" fontId="9" fillId="2" borderId="45" xfId="18" applyNumberFormat="1" applyFont="1" applyFill="1" applyBorder="1">
      <alignment/>
      <protection/>
    </xf>
    <xf numFmtId="3" fontId="9" fillId="0" borderId="46" xfId="18" applyNumberFormat="1" applyFont="1" applyFill="1" applyBorder="1">
      <alignment/>
      <protection/>
    </xf>
    <xf numFmtId="3" fontId="9" fillId="0" borderId="47" xfId="18" applyNumberFormat="1" applyFont="1" applyFill="1" applyBorder="1">
      <alignment/>
      <protection/>
    </xf>
    <xf numFmtId="3" fontId="9" fillId="0" borderId="48" xfId="18" applyNumberFormat="1" applyFont="1" applyFill="1" applyBorder="1">
      <alignment/>
      <protection/>
    </xf>
    <xf numFmtId="0" fontId="9" fillId="0" borderId="49" xfId="18" applyFont="1" applyFill="1" applyBorder="1">
      <alignment/>
      <protection/>
    </xf>
    <xf numFmtId="3" fontId="13" fillId="0" borderId="50" xfId="18" applyNumberFormat="1" applyFont="1" applyFill="1" applyBorder="1" applyAlignment="1">
      <alignment vertical="top"/>
      <protection/>
    </xf>
    <xf numFmtId="3" fontId="13" fillId="0" borderId="51" xfId="18" applyNumberFormat="1" applyFont="1" applyFill="1" applyBorder="1" applyAlignment="1">
      <alignment vertical="top"/>
      <protection/>
    </xf>
    <xf numFmtId="4" fontId="13" fillId="2" borderId="51" xfId="18" applyNumberFormat="1" applyFont="1" applyFill="1" applyBorder="1" applyAlignment="1">
      <alignment vertical="top"/>
      <protection/>
    </xf>
    <xf numFmtId="4" fontId="13" fillId="2" borderId="52" xfId="18" applyNumberFormat="1" applyFont="1" applyFill="1" applyBorder="1" applyAlignment="1">
      <alignment vertical="top"/>
      <protection/>
    </xf>
    <xf numFmtId="3" fontId="13" fillId="0" borderId="53" xfId="18" applyNumberFormat="1" applyFont="1" applyFill="1" applyBorder="1" applyAlignment="1">
      <alignment vertical="top"/>
      <protection/>
    </xf>
    <xf numFmtId="3" fontId="12" fillId="0" borderId="54" xfId="18" applyNumberFormat="1" applyFont="1" applyFill="1" applyBorder="1" applyAlignment="1">
      <alignment vertical="top"/>
      <protection/>
    </xf>
    <xf numFmtId="3" fontId="12" fillId="0" borderId="55" xfId="18" applyNumberFormat="1" applyFont="1" applyFill="1" applyBorder="1" applyAlignment="1">
      <alignment vertical="top"/>
      <protection/>
    </xf>
    <xf numFmtId="3" fontId="12" fillId="0" borderId="56" xfId="18" applyNumberFormat="1" applyFont="1" applyFill="1" applyBorder="1" applyAlignment="1">
      <alignment vertical="top"/>
      <protection/>
    </xf>
    <xf numFmtId="3" fontId="12" fillId="0" borderId="0" xfId="18" applyNumberFormat="1" applyFont="1" applyFill="1" applyBorder="1" applyAlignment="1">
      <alignment vertical="top"/>
      <protection/>
    </xf>
    <xf numFmtId="3" fontId="9" fillId="0" borderId="0" xfId="18" applyNumberFormat="1" applyFont="1" applyFill="1" applyBorder="1" applyAlignment="1">
      <alignment vertical="top"/>
      <protection/>
    </xf>
    <xf numFmtId="0" fontId="9" fillId="0" borderId="0" xfId="18" applyFont="1" applyFill="1" applyAlignment="1">
      <alignment vertical="top"/>
      <protection/>
    </xf>
    <xf numFmtId="0" fontId="9" fillId="0" borderId="57" xfId="18" applyFont="1" applyFill="1" applyBorder="1">
      <alignment/>
      <protection/>
    </xf>
    <xf numFmtId="0" fontId="9" fillId="0" borderId="7" xfId="18" applyFont="1" applyFill="1" applyBorder="1">
      <alignment/>
      <protection/>
    </xf>
    <xf numFmtId="3" fontId="9" fillId="0" borderId="7" xfId="18" applyNumberFormat="1" applyFont="1" applyFill="1" applyBorder="1">
      <alignment/>
      <protection/>
    </xf>
    <xf numFmtId="3" fontId="9" fillId="0" borderId="58" xfId="18" applyNumberFormat="1" applyFont="1" applyFill="1" applyBorder="1">
      <alignment/>
      <protection/>
    </xf>
    <xf numFmtId="3" fontId="9" fillId="0" borderId="59" xfId="18" applyNumberFormat="1" applyFont="1" applyFill="1" applyBorder="1">
      <alignment/>
      <protection/>
    </xf>
    <xf numFmtId="0" fontId="9" fillId="0" borderId="60" xfId="18" applyFont="1" applyFill="1" applyBorder="1">
      <alignment/>
      <protection/>
    </xf>
    <xf numFmtId="0" fontId="9" fillId="0" borderId="55" xfId="18" applyFont="1" applyFill="1" applyBorder="1">
      <alignment/>
      <protection/>
    </xf>
    <xf numFmtId="3" fontId="13" fillId="0" borderId="55" xfId="18" applyNumberFormat="1" applyFont="1" applyFill="1" applyBorder="1">
      <alignment/>
      <protection/>
    </xf>
    <xf numFmtId="3" fontId="12" fillId="0" borderId="55" xfId="18" applyNumberFormat="1" applyFont="1" applyFill="1" applyBorder="1">
      <alignment/>
      <protection/>
    </xf>
    <xf numFmtId="3" fontId="13" fillId="0" borderId="56" xfId="18" applyNumberFormat="1" applyFont="1" applyFill="1" applyBorder="1">
      <alignment/>
      <protection/>
    </xf>
    <xf numFmtId="3" fontId="13" fillId="0" borderId="61" xfId="18" applyNumberFormat="1" applyFont="1" applyFill="1" applyBorder="1">
      <alignment/>
      <protection/>
    </xf>
    <xf numFmtId="3" fontId="9" fillId="0" borderId="35" xfId="18" applyNumberFormat="1" applyFont="1" applyFill="1" applyBorder="1">
      <alignment/>
      <protection/>
    </xf>
    <xf numFmtId="3" fontId="9" fillId="0" borderId="62" xfId="18" applyNumberFormat="1" applyFont="1" applyFill="1" applyBorder="1" applyAlignment="1">
      <alignment vertical="top"/>
      <protection/>
    </xf>
    <xf numFmtId="3" fontId="9" fillId="0" borderId="63" xfId="18" applyNumberFormat="1" applyFont="1" applyFill="1" applyBorder="1" applyAlignment="1">
      <alignment vertical="top"/>
      <protection/>
    </xf>
    <xf numFmtId="3" fontId="9" fillId="0" borderId="64" xfId="18" applyNumberFormat="1" applyFont="1" applyFill="1" applyBorder="1" applyAlignment="1">
      <alignment vertical="top"/>
      <protection/>
    </xf>
    <xf numFmtId="3" fontId="9" fillId="0" borderId="39" xfId="18" applyNumberFormat="1" applyFont="1" applyFill="1" applyBorder="1">
      <alignment/>
      <protection/>
    </xf>
    <xf numFmtId="0" fontId="9" fillId="0" borderId="60" xfId="18" applyFont="1" applyFill="1" applyBorder="1" applyAlignment="1">
      <alignment vertical="top"/>
      <protection/>
    </xf>
    <xf numFmtId="0" fontId="9" fillId="0" borderId="55" xfId="18" applyFont="1" applyFill="1" applyBorder="1" applyAlignment="1">
      <alignment vertical="top"/>
      <protection/>
    </xf>
    <xf numFmtId="3" fontId="13" fillId="0" borderId="55" xfId="18" applyNumberFormat="1" applyFont="1" applyFill="1" applyBorder="1" applyAlignment="1">
      <alignment vertical="top"/>
      <protection/>
    </xf>
    <xf numFmtId="3" fontId="13" fillId="0" borderId="55" xfId="18" applyNumberFormat="1" applyFont="1" applyFill="1" applyBorder="1" applyAlignment="1">
      <alignment vertical="top"/>
      <protection/>
    </xf>
    <xf numFmtId="3" fontId="13" fillId="0" borderId="56" xfId="18" applyNumberFormat="1" applyFont="1" applyFill="1" applyBorder="1" applyAlignment="1">
      <alignment vertical="top"/>
      <protection/>
    </xf>
    <xf numFmtId="3" fontId="13" fillId="0" borderId="61" xfId="18" applyNumberFormat="1" applyFont="1" applyFill="1" applyBorder="1" applyAlignment="1">
      <alignment vertical="top"/>
      <protection/>
    </xf>
    <xf numFmtId="3" fontId="9" fillId="0" borderId="65" xfId="18" applyNumberFormat="1" applyFont="1" applyFill="1" applyBorder="1">
      <alignment/>
      <protection/>
    </xf>
    <xf numFmtId="3" fontId="9" fillId="0" borderId="66" xfId="18" applyNumberFormat="1" applyFont="1" applyFill="1" applyBorder="1">
      <alignment/>
      <protection/>
    </xf>
    <xf numFmtId="3" fontId="9" fillId="0" borderId="67" xfId="18" applyNumberFormat="1" applyFont="1" applyFill="1" applyBorder="1">
      <alignment/>
      <protection/>
    </xf>
    <xf numFmtId="0" fontId="9" fillId="0" borderId="68" xfId="18" applyFont="1" applyFill="1" applyBorder="1">
      <alignment/>
      <protection/>
    </xf>
    <xf numFmtId="0" fontId="12" fillId="0" borderId="51" xfId="18" applyFont="1" applyFill="1" applyBorder="1">
      <alignment/>
      <protection/>
    </xf>
    <xf numFmtId="3" fontId="12" fillId="0" borderId="51" xfId="18" applyNumberFormat="1" applyFont="1" applyFill="1" applyBorder="1">
      <alignment/>
      <protection/>
    </xf>
    <xf numFmtId="3" fontId="12" fillId="0" borderId="52" xfId="18" applyNumberFormat="1" applyFont="1" applyFill="1" applyBorder="1">
      <alignment/>
      <protection/>
    </xf>
    <xf numFmtId="3" fontId="12" fillId="0" borderId="53" xfId="18" applyNumberFormat="1" applyFont="1" applyFill="1" applyBorder="1">
      <alignment/>
      <protection/>
    </xf>
    <xf numFmtId="0" fontId="0" fillId="0" borderId="0" xfId="0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/>
    </xf>
    <xf numFmtId="0" fontId="24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/>
    </xf>
    <xf numFmtId="3" fontId="24" fillId="0" borderId="7" xfId="0" applyNumberFormat="1" applyFont="1" applyBorder="1" applyAlignment="1">
      <alignment/>
    </xf>
    <xf numFmtId="3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3" fontId="24" fillId="0" borderId="69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6" fillId="0" borderId="7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72" xfId="0" applyFont="1" applyBorder="1" applyAlignment="1">
      <alignment vertical="center"/>
    </xf>
    <xf numFmtId="3" fontId="11" fillId="0" borderId="72" xfId="0" applyNumberFormat="1" applyFont="1" applyBorder="1" applyAlignment="1">
      <alignment/>
    </xf>
    <xf numFmtId="3" fontId="17" fillId="0" borderId="72" xfId="0" applyNumberFormat="1" applyFont="1" applyBorder="1" applyAlignment="1">
      <alignment/>
    </xf>
    <xf numFmtId="3" fontId="11" fillId="0" borderId="72" xfId="0" applyNumberFormat="1" applyFont="1" applyBorder="1" applyAlignment="1">
      <alignment vertical="center"/>
    </xf>
    <xf numFmtId="3" fontId="16" fillId="0" borderId="72" xfId="0" applyNumberFormat="1" applyFont="1" applyBorder="1" applyAlignment="1">
      <alignment/>
    </xf>
    <xf numFmtId="0" fontId="12" fillId="0" borderId="4" xfId="0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11" fillId="0" borderId="73" xfId="0" applyNumberFormat="1" applyFont="1" applyBorder="1" applyAlignment="1">
      <alignment horizontal="right"/>
    </xf>
    <xf numFmtId="3" fontId="11" fillId="0" borderId="74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center" wrapText="1"/>
    </xf>
    <xf numFmtId="0" fontId="9" fillId="0" borderId="73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3" fontId="9" fillId="0" borderId="75" xfId="0" applyNumberFormat="1" applyFont="1" applyBorder="1" applyAlignment="1">
      <alignment vertical="center"/>
    </xf>
    <xf numFmtId="3" fontId="9" fillId="0" borderId="72" xfId="0" applyNumberFormat="1" applyFont="1" applyBorder="1" applyAlignment="1">
      <alignment vertical="center"/>
    </xf>
    <xf numFmtId="3" fontId="9" fillId="0" borderId="73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/>
    </xf>
    <xf numFmtId="0" fontId="12" fillId="0" borderId="76" xfId="0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3" fontId="12" fillId="0" borderId="77" xfId="0" applyNumberFormat="1" applyFont="1" applyBorder="1" applyAlignment="1">
      <alignment vertical="center"/>
    </xf>
    <xf numFmtId="3" fontId="11" fillId="0" borderId="72" xfId="0" applyNumberFormat="1" applyFont="1" applyBorder="1" applyAlignment="1">
      <alignment vertical="center"/>
    </xf>
    <xf numFmtId="3" fontId="12" fillId="0" borderId="70" xfId="0" applyNumberFormat="1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3" fontId="12" fillId="0" borderId="78" xfId="0" applyNumberFormat="1" applyFont="1" applyBorder="1" applyAlignment="1">
      <alignment vertical="center"/>
    </xf>
    <xf numFmtId="3" fontId="9" fillId="0" borderId="77" xfId="0" applyNumberFormat="1" applyFont="1" applyBorder="1" applyAlignment="1">
      <alignment/>
    </xf>
    <xf numFmtId="3" fontId="9" fillId="0" borderId="78" xfId="0" applyNumberFormat="1" applyFont="1" applyBorder="1" applyAlignment="1">
      <alignment vertical="center"/>
    </xf>
    <xf numFmtId="3" fontId="12" fillId="0" borderId="78" xfId="0" applyNumberFormat="1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3" fontId="9" fillId="0" borderId="76" xfId="0" applyNumberFormat="1" applyFont="1" applyBorder="1" applyAlignment="1">
      <alignment vertical="center"/>
    </xf>
    <xf numFmtId="3" fontId="12" fillId="0" borderId="76" xfId="0" applyNumberFormat="1" applyFont="1" applyBorder="1" applyAlignment="1">
      <alignment vertical="center"/>
    </xf>
    <xf numFmtId="3" fontId="12" fillId="0" borderId="72" xfId="0" applyNumberFormat="1" applyFont="1" applyBorder="1" applyAlignment="1">
      <alignment vertical="center"/>
    </xf>
    <xf numFmtId="0" fontId="9" fillId="0" borderId="79" xfId="18" applyFont="1" applyFill="1" applyBorder="1">
      <alignment/>
      <protection/>
    </xf>
    <xf numFmtId="0" fontId="9" fillId="0" borderId="80" xfId="18" applyFont="1" applyFill="1" applyBorder="1">
      <alignment/>
      <protection/>
    </xf>
    <xf numFmtId="0" fontId="9" fillId="0" borderId="80" xfId="18" applyFont="1" applyFill="1" applyBorder="1" applyAlignment="1">
      <alignment horizontal="center"/>
      <protection/>
    </xf>
    <xf numFmtId="0" fontId="9" fillId="0" borderId="81" xfId="18" applyFont="1" applyFill="1" applyBorder="1">
      <alignment/>
      <protection/>
    </xf>
    <xf numFmtId="0" fontId="9" fillId="0" borderId="82" xfId="18" applyFont="1" applyFill="1" applyBorder="1">
      <alignment/>
      <protection/>
    </xf>
    <xf numFmtId="0" fontId="9" fillId="0" borderId="83" xfId="18" applyFont="1" applyFill="1" applyBorder="1">
      <alignment/>
      <protection/>
    </xf>
    <xf numFmtId="0" fontId="9" fillId="0" borderId="84" xfId="18" applyFont="1" applyFill="1" applyBorder="1">
      <alignment/>
      <protection/>
    </xf>
    <xf numFmtId="0" fontId="9" fillId="0" borderId="85" xfId="18" applyFont="1" applyFill="1" applyBorder="1" applyAlignment="1">
      <alignment horizontal="center"/>
      <protection/>
    </xf>
    <xf numFmtId="0" fontId="9" fillId="0" borderId="86" xfId="18" applyFont="1" applyFill="1" applyBorder="1">
      <alignment/>
      <protection/>
    </xf>
    <xf numFmtId="0" fontId="9" fillId="0" borderId="70" xfId="18" applyFont="1" applyFill="1" applyBorder="1" applyAlignment="1">
      <alignment horizontal="center" wrapText="1"/>
      <protection/>
    </xf>
    <xf numFmtId="0" fontId="9" fillId="0" borderId="70" xfId="18" applyFont="1" applyFill="1" applyBorder="1" applyAlignment="1">
      <alignment horizontal="center"/>
      <protection/>
    </xf>
    <xf numFmtId="0" fontId="9" fillId="0" borderId="23" xfId="18" applyFont="1" applyFill="1" applyBorder="1">
      <alignment/>
      <protection/>
    </xf>
    <xf numFmtId="0" fontId="9" fillId="0" borderId="9" xfId="18" applyFont="1" applyFill="1" applyBorder="1" applyAlignment="1">
      <alignment horizontal="center"/>
      <protection/>
    </xf>
    <xf numFmtId="0" fontId="9" fillId="0" borderId="87" xfId="18" applyFont="1" applyFill="1" applyBorder="1" applyAlignment="1">
      <alignment horizontal="center" wrapText="1"/>
      <protection/>
    </xf>
    <xf numFmtId="0" fontId="9" fillId="0" borderId="88" xfId="18" applyFont="1" applyFill="1" applyBorder="1">
      <alignment/>
      <protection/>
    </xf>
    <xf numFmtId="0" fontId="9" fillId="0" borderId="89" xfId="18" applyFont="1" applyFill="1" applyBorder="1">
      <alignment/>
      <protection/>
    </xf>
    <xf numFmtId="14" fontId="9" fillId="0" borderId="89" xfId="18" applyNumberFormat="1" applyFont="1" applyFill="1" applyBorder="1" applyAlignment="1">
      <alignment horizontal="center" vertical="top" wrapText="1"/>
      <protection/>
    </xf>
    <xf numFmtId="0" fontId="9" fillId="0" borderId="90" xfId="18" applyFont="1" applyFill="1" applyBorder="1" applyAlignment="1">
      <alignment horizontal="center" vertical="center"/>
      <protection/>
    </xf>
    <xf numFmtId="0" fontId="9" fillId="0" borderId="89" xfId="18" applyFont="1" applyFill="1" applyBorder="1" applyAlignment="1">
      <alignment horizontal="center" vertical="center"/>
      <protection/>
    </xf>
    <xf numFmtId="0" fontId="9" fillId="0" borderId="27" xfId="18" applyFont="1" applyFill="1" applyBorder="1">
      <alignment/>
      <protection/>
    </xf>
    <xf numFmtId="0" fontId="9" fillId="0" borderId="91" xfId="18" applyFont="1" applyFill="1" applyBorder="1" applyAlignment="1">
      <alignment horizontal="center" vertical="top" wrapText="1"/>
      <protection/>
    </xf>
    <xf numFmtId="3" fontId="24" fillId="0" borderId="92" xfId="0" applyNumberFormat="1" applyFont="1" applyBorder="1" applyAlignment="1">
      <alignment/>
    </xf>
    <xf numFmtId="3" fontId="24" fillId="0" borderId="93" xfId="0" applyNumberFormat="1" applyFont="1" applyBorder="1" applyAlignment="1">
      <alignment/>
    </xf>
    <xf numFmtId="3" fontId="24" fillId="3" borderId="92" xfId="0" applyNumberFormat="1" applyFont="1" applyFill="1" applyBorder="1" applyAlignment="1">
      <alignment/>
    </xf>
    <xf numFmtId="0" fontId="25" fillId="0" borderId="94" xfId="0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/>
    </xf>
    <xf numFmtId="3" fontId="24" fillId="0" borderId="62" xfId="0" applyNumberFormat="1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 vertical="center"/>
    </xf>
    <xf numFmtId="3" fontId="24" fillId="0" borderId="95" xfId="0" applyNumberFormat="1" applyFont="1" applyFill="1" applyBorder="1" applyAlignment="1">
      <alignment vertical="center"/>
    </xf>
    <xf numFmtId="3" fontId="24" fillId="4" borderId="93" xfId="0" applyNumberFormat="1" applyFont="1" applyFill="1" applyBorder="1" applyAlignment="1">
      <alignment/>
    </xf>
    <xf numFmtId="3" fontId="24" fillId="4" borderId="96" xfId="0" applyNumberFormat="1" applyFont="1" applyFill="1" applyBorder="1" applyAlignment="1">
      <alignment/>
    </xf>
    <xf numFmtId="3" fontId="24" fillId="4" borderId="97" xfId="0" applyNumberFormat="1" applyFont="1" applyFill="1" applyBorder="1" applyAlignment="1">
      <alignment/>
    </xf>
    <xf numFmtId="3" fontId="24" fillId="4" borderId="98" xfId="0" applyNumberFormat="1" applyFont="1" applyFill="1" applyBorder="1" applyAlignment="1">
      <alignment/>
    </xf>
    <xf numFmtId="3" fontId="9" fillId="0" borderId="55" xfId="18" applyNumberFormat="1" applyFont="1" applyFill="1" applyBorder="1">
      <alignment/>
      <protection/>
    </xf>
    <xf numFmtId="3" fontId="9" fillId="0" borderId="56" xfId="18" applyNumberFormat="1" applyFont="1" applyFill="1" applyBorder="1">
      <alignment/>
      <protection/>
    </xf>
    <xf numFmtId="3" fontId="9" fillId="0" borderId="61" xfId="18" applyNumberFormat="1" applyFont="1" applyFill="1" applyBorder="1">
      <alignment/>
      <protection/>
    </xf>
    <xf numFmtId="3" fontId="9" fillId="0" borderId="70" xfId="0" applyNumberFormat="1" applyFont="1" applyBorder="1" applyAlignment="1">
      <alignment vertical="center"/>
    </xf>
    <xf numFmtId="3" fontId="12" fillId="0" borderId="70" xfId="0" applyNumberFormat="1" applyFont="1" applyBorder="1" applyAlignment="1">
      <alignment vertical="center"/>
    </xf>
    <xf numFmtId="0" fontId="9" fillId="0" borderId="99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/>
    </xf>
    <xf numFmtId="0" fontId="9" fillId="0" borderId="10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9" fillId="0" borderId="10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100" xfId="0" applyNumberFormat="1" applyFont="1" applyBorder="1" applyAlignment="1">
      <alignment vertical="center"/>
    </xf>
    <xf numFmtId="0" fontId="12" fillId="0" borderId="88" xfId="18" applyFont="1" applyFill="1" applyBorder="1" applyAlignment="1">
      <alignment vertical="top"/>
      <protection/>
    </xf>
    <xf numFmtId="0" fontId="12" fillId="0" borderId="25" xfId="18" applyFont="1" applyFill="1" applyBorder="1" applyAlignment="1">
      <alignment vertical="top"/>
      <protection/>
    </xf>
    <xf numFmtId="0" fontId="15" fillId="0" borderId="0" xfId="18" applyFont="1" applyFill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showGridLines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30" sqref="L30"/>
    </sheetView>
  </sheetViews>
  <sheetFormatPr defaultColWidth="9.00390625" defaultRowHeight="12.75"/>
  <cols>
    <col min="1" max="1" width="5.25390625" style="72" customWidth="1"/>
    <col min="2" max="2" width="14.125" style="72" customWidth="1"/>
    <col min="3" max="3" width="8.875" style="72" customWidth="1"/>
    <col min="4" max="4" width="9.875" style="72" customWidth="1"/>
    <col min="5" max="5" width="9.625" style="72" customWidth="1"/>
    <col min="6" max="6" width="11.75390625" style="72" hidden="1" customWidth="1"/>
    <col min="7" max="7" width="9.875" style="72" customWidth="1"/>
    <col min="8" max="8" width="12.125" style="72" hidden="1" customWidth="1"/>
    <col min="9" max="9" width="10.25390625" style="72" customWidth="1"/>
    <col min="10" max="10" width="11.875" style="72" hidden="1" customWidth="1"/>
    <col min="11" max="11" width="10.875" style="72" customWidth="1"/>
    <col min="12" max="12" width="10.25390625" style="72" customWidth="1"/>
    <col min="13" max="13" width="11.125" style="72" hidden="1" customWidth="1"/>
    <col min="14" max="14" width="9.75390625" style="72" customWidth="1"/>
    <col min="15" max="15" width="8.875" style="72" hidden="1" customWidth="1"/>
    <col min="16" max="16" width="9.00390625" style="72" hidden="1" customWidth="1"/>
    <col min="17" max="17" width="6.875" style="72" hidden="1" customWidth="1"/>
    <col min="18" max="19" width="6.875" style="74" customWidth="1"/>
    <col min="20" max="20" width="10.125" style="72" customWidth="1"/>
    <col min="21" max="16384" width="9.125" style="72" customWidth="1"/>
  </cols>
  <sheetData>
    <row r="1" ht="24.75" customHeight="1">
      <c r="N1" s="73" t="s">
        <v>224</v>
      </c>
    </row>
    <row r="2" spans="1:16" ht="12.75" customHeight="1">
      <c r="A2" s="268" t="s">
        <v>227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P2" s="72" t="s">
        <v>111</v>
      </c>
    </row>
    <row r="3" spans="1:19" ht="19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75"/>
      <c r="P3" s="75"/>
      <c r="Q3" s="75"/>
      <c r="R3" s="76"/>
      <c r="S3" s="76"/>
    </row>
    <row r="4" spans="1:19" ht="3.75" customHeight="1" thickBot="1">
      <c r="A4" s="77" t="s">
        <v>112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113</v>
      </c>
      <c r="P4" s="77"/>
      <c r="Q4" s="77"/>
      <c r="R4" s="78"/>
      <c r="S4" s="78"/>
    </row>
    <row r="5" spans="1:21" s="83" customFormat="1" ht="20.25" customHeight="1">
      <c r="A5" s="221"/>
      <c r="B5" s="222"/>
      <c r="C5" s="223" t="s">
        <v>114</v>
      </c>
      <c r="D5" s="224"/>
      <c r="E5" s="225" t="s">
        <v>115</v>
      </c>
      <c r="F5" s="225"/>
      <c r="G5" s="225"/>
      <c r="H5" s="225"/>
      <c r="I5" s="225"/>
      <c r="J5" s="226"/>
      <c r="K5" s="225" t="s">
        <v>116</v>
      </c>
      <c r="L5" s="225"/>
      <c r="M5" s="227"/>
      <c r="N5" s="228" t="s">
        <v>117</v>
      </c>
      <c r="O5" s="79"/>
      <c r="P5" s="80"/>
      <c r="Q5" s="81"/>
      <c r="R5" s="82"/>
      <c r="S5" s="82"/>
      <c r="T5" s="82"/>
      <c r="U5" s="82"/>
    </row>
    <row r="6" spans="1:21" s="83" customFormat="1" ht="20.25" customHeight="1">
      <c r="A6" s="229" t="s">
        <v>118</v>
      </c>
      <c r="B6" s="230" t="s">
        <v>0</v>
      </c>
      <c r="C6" s="230" t="s">
        <v>119</v>
      </c>
      <c r="D6" s="231" t="s">
        <v>6</v>
      </c>
      <c r="E6" s="231" t="s">
        <v>7</v>
      </c>
      <c r="F6" s="84"/>
      <c r="G6" s="82" t="s">
        <v>120</v>
      </c>
      <c r="H6" s="82"/>
      <c r="I6" s="232"/>
      <c r="J6" s="232"/>
      <c r="K6" s="231" t="s">
        <v>8</v>
      </c>
      <c r="L6" s="231" t="s">
        <v>7</v>
      </c>
      <c r="M6" s="233"/>
      <c r="N6" s="234" t="s">
        <v>119</v>
      </c>
      <c r="O6" s="85" t="s">
        <v>9</v>
      </c>
      <c r="P6" s="86" t="s">
        <v>10</v>
      </c>
      <c r="Q6" s="87" t="s">
        <v>11</v>
      </c>
      <c r="R6" s="88"/>
      <c r="S6" s="88"/>
      <c r="T6" s="82"/>
      <c r="U6" s="82"/>
    </row>
    <row r="7" spans="1:21" s="83" customFormat="1" ht="24" customHeight="1" thickBot="1">
      <c r="A7" s="235"/>
      <c r="B7" s="236"/>
      <c r="C7" s="237" t="s">
        <v>228</v>
      </c>
      <c r="D7" s="236"/>
      <c r="E7" s="236"/>
      <c r="F7" s="236"/>
      <c r="G7" s="238" t="s">
        <v>8</v>
      </c>
      <c r="H7" s="238" t="s">
        <v>121</v>
      </c>
      <c r="I7" s="238" t="s">
        <v>7</v>
      </c>
      <c r="J7" s="239"/>
      <c r="K7" s="236"/>
      <c r="L7" s="236"/>
      <c r="M7" s="240"/>
      <c r="N7" s="241" t="s">
        <v>229</v>
      </c>
      <c r="O7" s="89" t="s">
        <v>12</v>
      </c>
      <c r="P7" s="90" t="s">
        <v>12</v>
      </c>
      <c r="Q7" s="91"/>
      <c r="R7" s="92"/>
      <c r="S7" s="92"/>
      <c r="T7" s="82"/>
      <c r="U7" s="82"/>
    </row>
    <row r="8" spans="1:21" s="99" customFormat="1" ht="12" thickBot="1">
      <c r="A8" s="93">
        <v>1</v>
      </c>
      <c r="B8" s="94">
        <v>2</v>
      </c>
      <c r="C8" s="94">
        <v>3</v>
      </c>
      <c r="D8" s="94">
        <v>4</v>
      </c>
      <c r="E8" s="94">
        <v>5</v>
      </c>
      <c r="F8" s="94"/>
      <c r="G8" s="94">
        <v>6</v>
      </c>
      <c r="H8" s="94" t="s">
        <v>122</v>
      </c>
      <c r="I8" s="94">
        <v>7</v>
      </c>
      <c r="J8" s="94"/>
      <c r="K8" s="94">
        <v>8</v>
      </c>
      <c r="L8" s="94">
        <v>9</v>
      </c>
      <c r="M8" s="95"/>
      <c r="N8" s="96">
        <v>10</v>
      </c>
      <c r="O8" s="97">
        <v>12</v>
      </c>
      <c r="P8" s="98">
        <v>13</v>
      </c>
      <c r="Q8" s="95">
        <v>14</v>
      </c>
      <c r="R8" s="84"/>
      <c r="S8" s="84"/>
      <c r="T8" s="84"/>
      <c r="U8" s="84"/>
    </row>
    <row r="9" spans="1:21" s="83" customFormat="1" ht="11.25">
      <c r="A9" s="100" t="s">
        <v>123</v>
      </c>
      <c r="B9" s="101" t="s">
        <v>124</v>
      </c>
      <c r="C9" s="242">
        <v>51683</v>
      </c>
      <c r="D9" s="102">
        <v>798465</v>
      </c>
      <c r="E9" s="102">
        <v>402003.42</v>
      </c>
      <c r="F9" s="103"/>
      <c r="G9" s="243">
        <v>571977</v>
      </c>
      <c r="H9" s="102"/>
      <c r="I9" s="243">
        <v>280275</v>
      </c>
      <c r="J9" s="103"/>
      <c r="K9" s="102">
        <v>798465</v>
      </c>
      <c r="L9" s="102">
        <v>316283.77</v>
      </c>
      <c r="M9" s="104"/>
      <c r="N9" s="252">
        <v>137403</v>
      </c>
      <c r="O9" s="106"/>
      <c r="P9" s="102"/>
      <c r="Q9" s="107"/>
      <c r="R9" s="82"/>
      <c r="S9" s="82"/>
      <c r="T9" s="108"/>
      <c r="U9" s="108"/>
    </row>
    <row r="10" spans="1:21" s="83" customFormat="1" ht="11.25">
      <c r="A10" s="100" t="s">
        <v>125</v>
      </c>
      <c r="B10" s="101" t="s">
        <v>126</v>
      </c>
      <c r="C10" s="242">
        <v>61991</v>
      </c>
      <c r="D10" s="102">
        <v>975761</v>
      </c>
      <c r="E10" s="102">
        <v>533666</v>
      </c>
      <c r="F10" s="103"/>
      <c r="G10" s="243">
        <v>655904</v>
      </c>
      <c r="H10" s="102"/>
      <c r="I10" s="243">
        <v>352796</v>
      </c>
      <c r="J10" s="103"/>
      <c r="K10" s="102">
        <v>1016974</v>
      </c>
      <c r="L10" s="102">
        <v>460457</v>
      </c>
      <c r="M10" s="104"/>
      <c r="N10" s="252">
        <v>135200.41</v>
      </c>
      <c r="O10" s="106"/>
      <c r="P10" s="102"/>
      <c r="Q10" s="107"/>
      <c r="R10" s="82"/>
      <c r="S10" s="82"/>
      <c r="T10" s="108"/>
      <c r="U10" s="108"/>
    </row>
    <row r="11" spans="1:21" s="83" customFormat="1" ht="11.25">
      <c r="A11" s="100" t="s">
        <v>127</v>
      </c>
      <c r="B11" s="101" t="s">
        <v>128</v>
      </c>
      <c r="C11" s="242">
        <v>-3886</v>
      </c>
      <c r="D11" s="102">
        <v>1228119</v>
      </c>
      <c r="E11" s="102">
        <v>671246</v>
      </c>
      <c r="F11" s="103"/>
      <c r="G11" s="243">
        <v>807543</v>
      </c>
      <c r="H11" s="102"/>
      <c r="I11" s="243">
        <v>434847</v>
      </c>
      <c r="J11" s="103"/>
      <c r="K11" s="102">
        <v>1213701</v>
      </c>
      <c r="L11" s="102">
        <v>559255</v>
      </c>
      <c r="M11" s="104"/>
      <c r="N11" s="252">
        <v>108105</v>
      </c>
      <c r="O11" s="106"/>
      <c r="P11" s="102"/>
      <c r="Q11" s="107"/>
      <c r="R11" s="82"/>
      <c r="S11" s="82"/>
      <c r="T11" s="108"/>
      <c r="U11" s="108"/>
    </row>
    <row r="12" spans="1:21" s="83" customFormat="1" ht="11.25">
      <c r="A12" s="100" t="s">
        <v>129</v>
      </c>
      <c r="B12" s="101" t="s">
        <v>130</v>
      </c>
      <c r="C12" s="242">
        <v>47696</v>
      </c>
      <c r="D12" s="102">
        <v>938057</v>
      </c>
      <c r="E12" s="102">
        <v>540025.53</v>
      </c>
      <c r="F12" s="103"/>
      <c r="G12" s="243">
        <v>688235</v>
      </c>
      <c r="H12" s="102"/>
      <c r="I12" s="243">
        <v>377665</v>
      </c>
      <c r="J12" s="103"/>
      <c r="K12" s="102">
        <v>963180</v>
      </c>
      <c r="L12" s="102">
        <v>482834</v>
      </c>
      <c r="M12" s="104"/>
      <c r="N12" s="252">
        <v>104869</v>
      </c>
      <c r="O12" s="106"/>
      <c r="P12" s="102"/>
      <c r="Q12" s="107"/>
      <c r="R12" s="82"/>
      <c r="S12" s="82"/>
      <c r="T12" s="108"/>
      <c r="U12" s="108"/>
    </row>
    <row r="13" spans="1:21" s="83" customFormat="1" ht="11.25">
      <c r="A13" s="100" t="s">
        <v>131</v>
      </c>
      <c r="B13" s="101" t="s">
        <v>132</v>
      </c>
      <c r="C13" s="242">
        <v>94549</v>
      </c>
      <c r="D13" s="102">
        <v>745680</v>
      </c>
      <c r="E13" s="102">
        <v>427062.45</v>
      </c>
      <c r="F13" s="103"/>
      <c r="G13" s="243">
        <v>525890</v>
      </c>
      <c r="H13" s="102"/>
      <c r="I13" s="243">
        <v>290900</v>
      </c>
      <c r="J13" s="103"/>
      <c r="K13" s="102">
        <v>796683</v>
      </c>
      <c r="L13" s="102">
        <v>395866</v>
      </c>
      <c r="M13" s="104"/>
      <c r="N13" s="252">
        <v>125746.17</v>
      </c>
      <c r="O13" s="106"/>
      <c r="P13" s="102"/>
      <c r="Q13" s="107"/>
      <c r="R13" s="82"/>
      <c r="S13" s="82"/>
      <c r="T13" s="108"/>
      <c r="U13" s="108"/>
    </row>
    <row r="14" spans="1:21" s="83" customFormat="1" ht="11.25">
      <c r="A14" s="100" t="s">
        <v>133</v>
      </c>
      <c r="B14" s="101" t="s">
        <v>134</v>
      </c>
      <c r="C14" s="244">
        <v>-28934</v>
      </c>
      <c r="D14" s="102">
        <v>892589</v>
      </c>
      <c r="E14" s="102">
        <v>433813</v>
      </c>
      <c r="F14" s="103"/>
      <c r="G14" s="243">
        <v>643645</v>
      </c>
      <c r="H14" s="102"/>
      <c r="I14" s="243">
        <v>328451</v>
      </c>
      <c r="J14" s="103"/>
      <c r="K14" s="102">
        <v>905377</v>
      </c>
      <c r="L14" s="102">
        <v>402691</v>
      </c>
      <c r="M14" s="104"/>
      <c r="N14" s="252">
        <v>2187</v>
      </c>
      <c r="O14" s="106"/>
      <c r="P14" s="102"/>
      <c r="Q14" s="107"/>
      <c r="R14" s="82"/>
      <c r="S14" s="82"/>
      <c r="T14" s="108"/>
      <c r="U14" s="108"/>
    </row>
    <row r="15" spans="1:21" s="83" customFormat="1" ht="11.25">
      <c r="A15" s="100" t="s">
        <v>135</v>
      </c>
      <c r="B15" s="101" t="s">
        <v>136</v>
      </c>
      <c r="C15" s="242">
        <v>65041</v>
      </c>
      <c r="D15" s="102">
        <v>995447</v>
      </c>
      <c r="E15" s="102">
        <v>533959</v>
      </c>
      <c r="F15" s="103"/>
      <c r="G15" s="243">
        <v>678464</v>
      </c>
      <c r="H15" s="102"/>
      <c r="I15" s="243">
        <v>353554</v>
      </c>
      <c r="J15" s="103"/>
      <c r="K15" s="102">
        <v>1041131</v>
      </c>
      <c r="L15" s="102">
        <v>446564</v>
      </c>
      <c r="M15" s="104"/>
      <c r="N15" s="252">
        <v>152436</v>
      </c>
      <c r="O15" s="106"/>
      <c r="P15" s="102"/>
      <c r="Q15" s="107"/>
      <c r="R15" s="82"/>
      <c r="S15" s="82"/>
      <c r="T15" s="108"/>
      <c r="U15" s="108"/>
    </row>
    <row r="16" spans="1:21" s="83" customFormat="1" ht="11.25">
      <c r="A16" s="100" t="s">
        <v>137</v>
      </c>
      <c r="B16" s="101" t="s">
        <v>138</v>
      </c>
      <c r="C16" s="242">
        <v>80525</v>
      </c>
      <c r="D16" s="102">
        <v>946731</v>
      </c>
      <c r="E16" s="102">
        <v>550810</v>
      </c>
      <c r="F16" s="103"/>
      <c r="G16" s="243">
        <v>637066</v>
      </c>
      <c r="H16" s="102"/>
      <c r="I16" s="243">
        <v>346598</v>
      </c>
      <c r="J16" s="103"/>
      <c r="K16" s="102">
        <v>1025906</v>
      </c>
      <c r="L16" s="102">
        <v>538291</v>
      </c>
      <c r="M16" s="104"/>
      <c r="N16" s="252">
        <v>93043</v>
      </c>
      <c r="O16" s="106"/>
      <c r="P16" s="102"/>
      <c r="Q16" s="107"/>
      <c r="R16" s="82"/>
      <c r="S16" s="82"/>
      <c r="T16" s="108"/>
      <c r="U16" s="108"/>
    </row>
    <row r="17" spans="1:21" s="83" customFormat="1" ht="11.25">
      <c r="A17" s="100" t="s">
        <v>139</v>
      </c>
      <c r="B17" s="101" t="s">
        <v>140</v>
      </c>
      <c r="C17" s="242">
        <v>-8738</v>
      </c>
      <c r="D17" s="102">
        <v>720013</v>
      </c>
      <c r="E17" s="102">
        <v>358619</v>
      </c>
      <c r="F17" s="103"/>
      <c r="G17" s="243">
        <v>522377</v>
      </c>
      <c r="H17" s="102"/>
      <c r="I17" s="243">
        <v>261147</v>
      </c>
      <c r="J17" s="103"/>
      <c r="K17" s="102">
        <v>713937</v>
      </c>
      <c r="L17" s="102">
        <v>321614</v>
      </c>
      <c r="M17" s="104"/>
      <c r="N17" s="252">
        <v>28267</v>
      </c>
      <c r="O17" s="106"/>
      <c r="P17" s="102"/>
      <c r="Q17" s="107"/>
      <c r="R17" s="82"/>
      <c r="S17" s="82"/>
      <c r="T17" s="108"/>
      <c r="U17" s="108"/>
    </row>
    <row r="18" spans="1:21" s="83" customFormat="1" ht="11.25">
      <c r="A18" s="100" t="s">
        <v>141</v>
      </c>
      <c r="B18" s="101" t="s">
        <v>142</v>
      </c>
      <c r="C18" s="242">
        <v>-25089</v>
      </c>
      <c r="D18" s="102">
        <v>958484</v>
      </c>
      <c r="E18" s="102">
        <v>532942</v>
      </c>
      <c r="F18" s="103"/>
      <c r="G18" s="243">
        <v>653991</v>
      </c>
      <c r="H18" s="102"/>
      <c r="I18" s="243">
        <v>359163</v>
      </c>
      <c r="J18" s="103"/>
      <c r="K18" s="102">
        <v>929846</v>
      </c>
      <c r="L18" s="102">
        <v>434148</v>
      </c>
      <c r="M18" s="104"/>
      <c r="N18" s="252">
        <v>73704.91</v>
      </c>
      <c r="O18" s="106"/>
      <c r="P18" s="102"/>
      <c r="Q18" s="107"/>
      <c r="R18" s="82"/>
      <c r="S18" s="82"/>
      <c r="T18" s="108"/>
      <c r="U18" s="108"/>
    </row>
    <row r="19" spans="1:21" s="83" customFormat="1" ht="11.25">
      <c r="A19" s="100" t="s">
        <v>143</v>
      </c>
      <c r="B19" s="101" t="s">
        <v>144</v>
      </c>
      <c r="C19" s="242">
        <v>22324</v>
      </c>
      <c r="D19" s="102">
        <v>1172437</v>
      </c>
      <c r="E19" s="102">
        <v>535511</v>
      </c>
      <c r="F19" s="103"/>
      <c r="G19" s="243">
        <v>860800</v>
      </c>
      <c r="H19" s="102"/>
      <c r="I19" s="243">
        <v>364109</v>
      </c>
      <c r="J19" s="103"/>
      <c r="K19" s="102">
        <v>1170844</v>
      </c>
      <c r="L19" s="102">
        <v>459718</v>
      </c>
      <c r="M19" s="104"/>
      <c r="N19" s="252">
        <v>98117</v>
      </c>
      <c r="O19" s="106"/>
      <c r="P19" s="102"/>
      <c r="Q19" s="107"/>
      <c r="R19" s="82"/>
      <c r="S19" s="82"/>
      <c r="T19" s="108"/>
      <c r="U19" s="108"/>
    </row>
    <row r="20" spans="1:21" s="83" customFormat="1" ht="11.25">
      <c r="A20" s="100" t="s">
        <v>145</v>
      </c>
      <c r="B20" s="101" t="s">
        <v>146</v>
      </c>
      <c r="C20" s="242">
        <v>40306</v>
      </c>
      <c r="D20" s="102">
        <v>1096061</v>
      </c>
      <c r="E20" s="102">
        <v>593923</v>
      </c>
      <c r="F20" s="103"/>
      <c r="G20" s="243">
        <v>822700</v>
      </c>
      <c r="H20" s="102"/>
      <c r="I20" s="243">
        <v>436006</v>
      </c>
      <c r="J20" s="103"/>
      <c r="K20" s="102">
        <v>1099475</v>
      </c>
      <c r="L20" s="102">
        <v>479889</v>
      </c>
      <c r="M20" s="104"/>
      <c r="N20" s="252">
        <v>154340</v>
      </c>
      <c r="O20" s="106"/>
      <c r="P20" s="102"/>
      <c r="Q20" s="107"/>
      <c r="R20" s="82"/>
      <c r="S20" s="82"/>
      <c r="T20" s="108"/>
      <c r="U20" s="108"/>
    </row>
    <row r="21" spans="1:21" s="83" customFormat="1" ht="11.25">
      <c r="A21" s="100" t="s">
        <v>147</v>
      </c>
      <c r="B21" s="101" t="s">
        <v>148</v>
      </c>
      <c r="C21" s="242">
        <v>-19075</v>
      </c>
      <c r="D21" s="102">
        <v>997344</v>
      </c>
      <c r="E21" s="102">
        <v>506091</v>
      </c>
      <c r="F21" s="103"/>
      <c r="G21" s="243">
        <v>704381</v>
      </c>
      <c r="H21" s="102"/>
      <c r="I21" s="243">
        <v>357144</v>
      </c>
      <c r="J21" s="103"/>
      <c r="K21" s="102">
        <v>961883</v>
      </c>
      <c r="L21" s="102">
        <v>413470</v>
      </c>
      <c r="M21" s="104"/>
      <c r="N21" s="252">
        <v>73546</v>
      </c>
      <c r="O21" s="106"/>
      <c r="P21" s="102"/>
      <c r="Q21" s="107"/>
      <c r="R21" s="82"/>
      <c r="S21" s="82"/>
      <c r="T21" s="108"/>
      <c r="U21" s="108"/>
    </row>
    <row r="22" spans="1:21" s="83" customFormat="1" ht="11.25">
      <c r="A22" s="100" t="s">
        <v>149</v>
      </c>
      <c r="B22" s="101" t="s">
        <v>150</v>
      </c>
      <c r="C22" s="242">
        <v>42136</v>
      </c>
      <c r="D22" s="102">
        <v>761041</v>
      </c>
      <c r="E22" s="102">
        <v>422234</v>
      </c>
      <c r="F22" s="103"/>
      <c r="G22" s="243">
        <v>544972</v>
      </c>
      <c r="H22" s="102"/>
      <c r="I22" s="243">
        <v>303748</v>
      </c>
      <c r="J22" s="103"/>
      <c r="K22" s="102">
        <v>729246</v>
      </c>
      <c r="L22" s="102">
        <v>324781</v>
      </c>
      <c r="M22" s="104"/>
      <c r="N22" s="252">
        <v>139590</v>
      </c>
      <c r="O22" s="106"/>
      <c r="P22" s="102"/>
      <c r="Q22" s="107"/>
      <c r="R22" s="82"/>
      <c r="S22" s="82"/>
      <c r="T22" s="108"/>
      <c r="U22" s="108"/>
    </row>
    <row r="23" spans="1:21" s="83" customFormat="1" ht="11.25">
      <c r="A23" s="100" t="s">
        <v>151</v>
      </c>
      <c r="B23" s="101" t="s">
        <v>152</v>
      </c>
      <c r="C23" s="242">
        <v>42588</v>
      </c>
      <c r="D23" s="102">
        <v>1040521</v>
      </c>
      <c r="E23" s="102">
        <v>574401</v>
      </c>
      <c r="F23" s="103"/>
      <c r="G23" s="243">
        <v>734230</v>
      </c>
      <c r="H23" s="102"/>
      <c r="I23" s="243">
        <v>397952</v>
      </c>
      <c r="J23" s="103"/>
      <c r="K23" s="102">
        <v>1057433</v>
      </c>
      <c r="L23" s="102">
        <v>494072</v>
      </c>
      <c r="M23" s="104"/>
      <c r="N23" s="252">
        <v>122917</v>
      </c>
      <c r="O23" s="106"/>
      <c r="P23" s="102"/>
      <c r="Q23" s="107"/>
      <c r="R23" s="82"/>
      <c r="S23" s="82"/>
      <c r="T23" s="108"/>
      <c r="U23" s="108"/>
    </row>
    <row r="24" spans="1:21" s="83" customFormat="1" ht="11.25">
      <c r="A24" s="100" t="s">
        <v>153</v>
      </c>
      <c r="B24" s="101" t="s">
        <v>154</v>
      </c>
      <c r="C24" s="242">
        <v>75306</v>
      </c>
      <c r="D24" s="102">
        <v>970176</v>
      </c>
      <c r="E24" s="102">
        <v>530986</v>
      </c>
      <c r="F24" s="103"/>
      <c r="G24" s="243">
        <v>644076</v>
      </c>
      <c r="H24" s="102"/>
      <c r="I24" s="243">
        <v>351832</v>
      </c>
      <c r="J24" s="103"/>
      <c r="K24" s="102">
        <v>986592</v>
      </c>
      <c r="L24" s="102">
        <v>428039</v>
      </c>
      <c r="M24" s="104"/>
      <c r="N24" s="252">
        <v>178254</v>
      </c>
      <c r="O24" s="106"/>
      <c r="P24" s="102"/>
      <c r="Q24" s="107"/>
      <c r="R24" s="82"/>
      <c r="S24" s="82"/>
      <c r="T24" s="108"/>
      <c r="U24" s="108"/>
    </row>
    <row r="25" spans="1:21" s="83" customFormat="1" ht="11.25">
      <c r="A25" s="100" t="s">
        <v>155</v>
      </c>
      <c r="B25" s="101" t="s">
        <v>156</v>
      </c>
      <c r="C25" s="242">
        <v>59639</v>
      </c>
      <c r="D25" s="102">
        <v>1099419</v>
      </c>
      <c r="E25" s="102">
        <v>618931</v>
      </c>
      <c r="F25" s="103"/>
      <c r="G25" s="243">
        <v>718886</v>
      </c>
      <c r="H25" s="102"/>
      <c r="I25" s="243">
        <v>397706.01</v>
      </c>
      <c r="J25" s="103"/>
      <c r="K25" s="102">
        <v>1111836</v>
      </c>
      <c r="L25" s="102">
        <v>521999</v>
      </c>
      <c r="M25" s="104"/>
      <c r="N25" s="252">
        <v>156571</v>
      </c>
      <c r="O25" s="106"/>
      <c r="P25" s="102"/>
      <c r="Q25" s="107"/>
      <c r="R25" s="82"/>
      <c r="S25" s="82"/>
      <c r="T25" s="108"/>
      <c r="U25" s="108"/>
    </row>
    <row r="26" spans="1:21" s="83" customFormat="1" ht="11.25">
      <c r="A26" s="100" t="s">
        <v>157</v>
      </c>
      <c r="B26" s="101" t="s">
        <v>158</v>
      </c>
      <c r="C26" s="242">
        <v>44164</v>
      </c>
      <c r="D26" s="102">
        <v>906754</v>
      </c>
      <c r="E26" s="102">
        <v>495742</v>
      </c>
      <c r="F26" s="103"/>
      <c r="G26" s="243">
        <v>636409</v>
      </c>
      <c r="H26" s="102"/>
      <c r="I26" s="243">
        <v>350071</v>
      </c>
      <c r="J26" s="103"/>
      <c r="K26" s="102">
        <v>948468</v>
      </c>
      <c r="L26" s="102">
        <v>428318</v>
      </c>
      <c r="M26" s="104"/>
      <c r="N26" s="252">
        <v>111588</v>
      </c>
      <c r="O26" s="106"/>
      <c r="P26" s="102"/>
      <c r="Q26" s="107"/>
      <c r="R26" s="82"/>
      <c r="S26" s="82"/>
      <c r="T26" s="108"/>
      <c r="U26" s="108"/>
    </row>
    <row r="27" spans="1:21" s="83" customFormat="1" ht="11.25">
      <c r="A27" s="100" t="s">
        <v>159</v>
      </c>
      <c r="B27" s="101" t="s">
        <v>160</v>
      </c>
      <c r="C27" s="242">
        <v>90538</v>
      </c>
      <c r="D27" s="102">
        <v>1188304</v>
      </c>
      <c r="E27" s="102">
        <v>675761</v>
      </c>
      <c r="F27" s="103"/>
      <c r="G27" s="243">
        <v>852805</v>
      </c>
      <c r="H27" s="102"/>
      <c r="I27" s="243">
        <v>479249</v>
      </c>
      <c r="J27" s="103"/>
      <c r="K27" s="102">
        <v>1259378</v>
      </c>
      <c r="L27" s="102">
        <v>508663</v>
      </c>
      <c r="M27" s="104"/>
      <c r="N27" s="252">
        <v>257635</v>
      </c>
      <c r="O27" s="106"/>
      <c r="P27" s="102"/>
      <c r="Q27" s="107"/>
      <c r="R27" s="82"/>
      <c r="S27" s="82"/>
      <c r="T27" s="108"/>
      <c r="U27" s="108"/>
    </row>
    <row r="28" spans="1:21" s="83" customFormat="1" ht="11.25">
      <c r="A28" s="100" t="s">
        <v>161</v>
      </c>
      <c r="B28" s="101" t="s">
        <v>162</v>
      </c>
      <c r="C28" s="242">
        <v>46299</v>
      </c>
      <c r="D28" s="102">
        <v>1265266</v>
      </c>
      <c r="E28" s="102">
        <v>660578</v>
      </c>
      <c r="F28" s="103"/>
      <c r="G28" s="243">
        <v>888085</v>
      </c>
      <c r="H28" s="102"/>
      <c r="I28" s="243">
        <v>453965</v>
      </c>
      <c r="J28" s="103"/>
      <c r="K28" s="102">
        <v>1306253</v>
      </c>
      <c r="L28" s="102">
        <v>571810</v>
      </c>
      <c r="M28" s="104"/>
      <c r="N28" s="252">
        <v>135067</v>
      </c>
      <c r="O28" s="106"/>
      <c r="P28" s="102"/>
      <c r="Q28" s="107"/>
      <c r="R28" s="82"/>
      <c r="S28" s="82"/>
      <c r="T28" s="108"/>
      <c r="U28" s="108"/>
    </row>
    <row r="29" spans="1:21" s="83" customFormat="1" ht="11.25">
      <c r="A29" s="100" t="s">
        <v>163</v>
      </c>
      <c r="B29" s="101" t="s">
        <v>164</v>
      </c>
      <c r="C29" s="242">
        <v>17078</v>
      </c>
      <c r="D29" s="102">
        <v>1111705</v>
      </c>
      <c r="E29" s="102">
        <v>562705</v>
      </c>
      <c r="F29" s="103"/>
      <c r="G29" s="243">
        <v>746781</v>
      </c>
      <c r="H29" s="102"/>
      <c r="I29" s="243">
        <v>373285</v>
      </c>
      <c r="J29" s="103"/>
      <c r="K29" s="102">
        <v>1111511</v>
      </c>
      <c r="L29" s="102">
        <v>508558</v>
      </c>
      <c r="M29" s="104"/>
      <c r="N29" s="252">
        <v>71226</v>
      </c>
      <c r="O29" s="106"/>
      <c r="P29" s="102"/>
      <c r="Q29" s="107"/>
      <c r="R29" s="82"/>
      <c r="S29" s="82"/>
      <c r="T29" s="108"/>
      <c r="U29" s="108"/>
    </row>
    <row r="30" spans="1:21" s="83" customFormat="1" ht="11.25">
      <c r="A30" s="100" t="s">
        <v>165</v>
      </c>
      <c r="B30" s="101" t="s">
        <v>166</v>
      </c>
      <c r="C30" s="242">
        <v>67738</v>
      </c>
      <c r="D30" s="102">
        <v>1127016</v>
      </c>
      <c r="E30" s="102">
        <v>616623</v>
      </c>
      <c r="F30" s="103"/>
      <c r="G30" s="243">
        <v>770016</v>
      </c>
      <c r="H30" s="102"/>
      <c r="I30" s="243">
        <v>419850</v>
      </c>
      <c r="J30" s="103"/>
      <c r="K30" s="102">
        <v>1146889</v>
      </c>
      <c r="L30" s="102">
        <v>526197</v>
      </c>
      <c r="M30" s="104"/>
      <c r="N30" s="252">
        <v>158164</v>
      </c>
      <c r="O30" s="106"/>
      <c r="P30" s="102"/>
      <c r="Q30" s="107"/>
      <c r="R30" s="82"/>
      <c r="S30" s="82"/>
      <c r="T30" s="108"/>
      <c r="U30" s="108"/>
    </row>
    <row r="31" spans="1:21" s="83" customFormat="1" ht="11.25">
      <c r="A31" s="100" t="s">
        <v>167</v>
      </c>
      <c r="B31" s="101" t="s">
        <v>168</v>
      </c>
      <c r="C31" s="242">
        <v>83041</v>
      </c>
      <c r="D31" s="102">
        <v>764962</v>
      </c>
      <c r="E31" s="102">
        <v>425196</v>
      </c>
      <c r="F31" s="103"/>
      <c r="G31" s="243">
        <v>565679</v>
      </c>
      <c r="H31" s="102"/>
      <c r="I31" s="243">
        <v>288269</v>
      </c>
      <c r="J31" s="103"/>
      <c r="K31" s="102">
        <v>845666</v>
      </c>
      <c r="L31" s="102">
        <v>397351</v>
      </c>
      <c r="M31" s="104"/>
      <c r="N31" s="252">
        <v>110886</v>
      </c>
      <c r="O31" s="106"/>
      <c r="P31" s="102"/>
      <c r="Q31" s="107"/>
      <c r="R31" s="82"/>
      <c r="S31" s="82"/>
      <c r="T31" s="108"/>
      <c r="U31" s="108"/>
    </row>
    <row r="32" spans="1:21" s="83" customFormat="1" ht="11.25">
      <c r="A32" s="100" t="s">
        <v>169</v>
      </c>
      <c r="B32" s="101" t="s">
        <v>170</v>
      </c>
      <c r="C32" s="242">
        <v>18080</v>
      </c>
      <c r="D32" s="102">
        <v>1175598</v>
      </c>
      <c r="E32" s="102">
        <v>655191</v>
      </c>
      <c r="F32" s="103"/>
      <c r="G32" s="243">
        <v>791613</v>
      </c>
      <c r="H32" s="102"/>
      <c r="I32" s="243">
        <v>434263</v>
      </c>
      <c r="J32" s="103"/>
      <c r="K32" s="102">
        <v>1167651</v>
      </c>
      <c r="L32" s="102">
        <v>569113</v>
      </c>
      <c r="M32" s="104"/>
      <c r="N32" s="252">
        <v>104158</v>
      </c>
      <c r="O32" s="106"/>
      <c r="P32" s="102"/>
      <c r="Q32" s="107"/>
      <c r="R32" s="82"/>
      <c r="S32" s="82"/>
      <c r="T32" s="108"/>
      <c r="U32" s="108"/>
    </row>
    <row r="33" spans="1:21" s="83" customFormat="1" ht="11.25">
      <c r="A33" s="100" t="s">
        <v>171</v>
      </c>
      <c r="B33" s="101" t="s">
        <v>172</v>
      </c>
      <c r="C33" s="242">
        <v>27909</v>
      </c>
      <c r="D33" s="102">
        <v>1170175</v>
      </c>
      <c r="E33" s="102">
        <v>632411</v>
      </c>
      <c r="F33" s="103"/>
      <c r="G33" s="243">
        <v>782909</v>
      </c>
      <c r="H33" s="102"/>
      <c r="I33" s="243">
        <v>416749</v>
      </c>
      <c r="J33" s="103"/>
      <c r="K33" s="102">
        <v>1234751</v>
      </c>
      <c r="L33" s="102">
        <v>567694</v>
      </c>
      <c r="M33" s="104"/>
      <c r="N33" s="252">
        <v>92626</v>
      </c>
      <c r="O33" s="106"/>
      <c r="P33" s="102"/>
      <c r="Q33" s="107"/>
      <c r="R33" s="82"/>
      <c r="S33" s="82"/>
      <c r="T33" s="108"/>
      <c r="U33" s="108"/>
    </row>
    <row r="34" spans="1:21" s="83" customFormat="1" ht="11.25">
      <c r="A34" s="100" t="s">
        <v>173</v>
      </c>
      <c r="B34" s="101" t="s">
        <v>174</v>
      </c>
      <c r="C34" s="242">
        <v>53873</v>
      </c>
      <c r="D34" s="102">
        <v>1138085</v>
      </c>
      <c r="E34" s="102">
        <v>625325</v>
      </c>
      <c r="F34" s="103"/>
      <c r="G34" s="243">
        <v>828783</v>
      </c>
      <c r="H34" s="102"/>
      <c r="I34" s="243">
        <v>450065</v>
      </c>
      <c r="J34" s="103"/>
      <c r="K34" s="102">
        <v>1138085</v>
      </c>
      <c r="L34" s="102">
        <v>562711</v>
      </c>
      <c r="M34" s="104"/>
      <c r="N34" s="252">
        <v>116487</v>
      </c>
      <c r="O34" s="106"/>
      <c r="P34" s="102"/>
      <c r="Q34" s="107"/>
      <c r="R34" s="82"/>
      <c r="S34" s="82"/>
      <c r="T34" s="108"/>
      <c r="U34" s="108"/>
    </row>
    <row r="35" spans="1:21" s="83" customFormat="1" ht="11.25">
      <c r="A35" s="100" t="s">
        <v>175</v>
      </c>
      <c r="B35" s="101" t="s">
        <v>176</v>
      </c>
      <c r="C35" s="242">
        <v>16880</v>
      </c>
      <c r="D35" s="102">
        <v>784650</v>
      </c>
      <c r="E35" s="102">
        <v>430162</v>
      </c>
      <c r="F35" s="103"/>
      <c r="G35" s="243">
        <v>538570</v>
      </c>
      <c r="H35" s="102"/>
      <c r="I35" s="243">
        <v>288898</v>
      </c>
      <c r="J35" s="103"/>
      <c r="K35" s="102">
        <v>789598</v>
      </c>
      <c r="L35" s="102">
        <v>349960</v>
      </c>
      <c r="M35" s="104"/>
      <c r="N35" s="252">
        <v>97082</v>
      </c>
      <c r="O35" s="106"/>
      <c r="P35" s="102"/>
      <c r="Q35" s="107"/>
      <c r="R35" s="82"/>
      <c r="S35" s="82"/>
      <c r="T35" s="108"/>
      <c r="U35" s="108"/>
    </row>
    <row r="36" spans="1:21" s="83" customFormat="1" ht="11.25">
      <c r="A36" s="100" t="s">
        <v>177</v>
      </c>
      <c r="B36" s="101" t="s">
        <v>178</v>
      </c>
      <c r="C36" s="242">
        <v>149902</v>
      </c>
      <c r="D36" s="102">
        <v>1105290</v>
      </c>
      <c r="E36" s="102">
        <v>600821</v>
      </c>
      <c r="F36" s="103"/>
      <c r="G36" s="243">
        <v>793384</v>
      </c>
      <c r="H36" s="102"/>
      <c r="I36" s="243">
        <v>422979</v>
      </c>
      <c r="J36" s="103"/>
      <c r="K36" s="102">
        <v>1117484</v>
      </c>
      <c r="L36" s="102">
        <v>459949</v>
      </c>
      <c r="M36" s="104"/>
      <c r="N36" s="252">
        <v>290774</v>
      </c>
      <c r="O36" s="106"/>
      <c r="P36" s="102"/>
      <c r="Q36" s="107"/>
      <c r="R36" s="82"/>
      <c r="S36" s="82"/>
      <c r="T36" s="108"/>
      <c r="U36" s="108"/>
    </row>
    <row r="37" spans="1:21" s="83" customFormat="1" ht="11.25">
      <c r="A37" s="100" t="s">
        <v>179</v>
      </c>
      <c r="B37" s="101" t="s">
        <v>180</v>
      </c>
      <c r="C37" s="242">
        <v>-5175</v>
      </c>
      <c r="D37" s="102">
        <v>1147994</v>
      </c>
      <c r="E37" s="102">
        <v>649869</v>
      </c>
      <c r="F37" s="103"/>
      <c r="G37" s="243">
        <v>819168</v>
      </c>
      <c r="H37" s="102"/>
      <c r="I37" s="243">
        <v>478321</v>
      </c>
      <c r="J37" s="103"/>
      <c r="K37" s="102">
        <v>1153245</v>
      </c>
      <c r="L37" s="102">
        <v>576188</v>
      </c>
      <c r="M37" s="104"/>
      <c r="N37" s="252">
        <v>68506</v>
      </c>
      <c r="O37" s="106"/>
      <c r="P37" s="102"/>
      <c r="Q37" s="107"/>
      <c r="R37" s="82"/>
      <c r="S37" s="82"/>
      <c r="T37" s="108"/>
      <c r="U37" s="108"/>
    </row>
    <row r="38" spans="1:21" s="83" customFormat="1" ht="11.25">
      <c r="A38" s="100" t="s">
        <v>181</v>
      </c>
      <c r="B38" s="101" t="s">
        <v>182</v>
      </c>
      <c r="C38" s="242">
        <v>-39361</v>
      </c>
      <c r="D38" s="102">
        <v>1637987</v>
      </c>
      <c r="E38" s="102">
        <v>889327</v>
      </c>
      <c r="F38" s="103"/>
      <c r="G38" s="243">
        <v>1021453</v>
      </c>
      <c r="H38" s="102"/>
      <c r="I38" s="243">
        <v>573096</v>
      </c>
      <c r="J38" s="103"/>
      <c r="K38" s="102">
        <v>1598599</v>
      </c>
      <c r="L38" s="102">
        <v>739647</v>
      </c>
      <c r="M38" s="104"/>
      <c r="N38" s="252">
        <v>110320</v>
      </c>
      <c r="O38" s="106"/>
      <c r="P38" s="102"/>
      <c r="Q38" s="107"/>
      <c r="R38" s="82"/>
      <c r="S38" s="82"/>
      <c r="T38" s="108"/>
      <c r="U38" s="108"/>
    </row>
    <row r="39" spans="1:21" s="83" customFormat="1" ht="11.25">
      <c r="A39" s="100" t="s">
        <v>183</v>
      </c>
      <c r="B39" s="101" t="s">
        <v>184</v>
      </c>
      <c r="C39" s="242">
        <v>54782</v>
      </c>
      <c r="D39" s="102">
        <v>1511895</v>
      </c>
      <c r="E39" s="102">
        <v>812953</v>
      </c>
      <c r="F39" s="103"/>
      <c r="G39" s="243">
        <v>1058425</v>
      </c>
      <c r="H39" s="102"/>
      <c r="I39" s="243">
        <v>566995</v>
      </c>
      <c r="J39" s="103"/>
      <c r="K39" s="102">
        <v>1568946</v>
      </c>
      <c r="L39" s="102">
        <v>690804</v>
      </c>
      <c r="M39" s="104"/>
      <c r="N39" s="252">
        <v>176931</v>
      </c>
      <c r="O39" s="106"/>
      <c r="P39" s="102"/>
      <c r="Q39" s="107"/>
      <c r="R39" s="82"/>
      <c r="S39" s="82"/>
      <c r="T39" s="108"/>
      <c r="U39" s="108"/>
    </row>
    <row r="40" spans="1:21" s="83" customFormat="1" ht="11.25">
      <c r="A40" s="100" t="s">
        <v>185</v>
      </c>
      <c r="B40" s="101" t="s">
        <v>186</v>
      </c>
      <c r="C40" s="242">
        <v>54678</v>
      </c>
      <c r="D40" s="102">
        <v>935706</v>
      </c>
      <c r="E40" s="102">
        <v>496634</v>
      </c>
      <c r="F40" s="103"/>
      <c r="G40" s="243">
        <v>666907</v>
      </c>
      <c r="H40" s="102"/>
      <c r="I40" s="243">
        <v>334973</v>
      </c>
      <c r="J40" s="103"/>
      <c r="K40" s="102">
        <v>917625</v>
      </c>
      <c r="L40" s="102">
        <v>422015</v>
      </c>
      <c r="M40" s="104"/>
      <c r="N40" s="252">
        <v>129298</v>
      </c>
      <c r="O40" s="106"/>
      <c r="P40" s="102"/>
      <c r="Q40" s="107"/>
      <c r="R40" s="82"/>
      <c r="S40" s="82"/>
      <c r="T40" s="108"/>
      <c r="U40" s="108"/>
    </row>
    <row r="41" spans="1:21" s="83" customFormat="1" ht="11.25">
      <c r="A41" s="100" t="s">
        <v>187</v>
      </c>
      <c r="B41" s="101" t="s">
        <v>188</v>
      </c>
      <c r="C41" s="242">
        <v>80446</v>
      </c>
      <c r="D41" s="102">
        <v>1553644</v>
      </c>
      <c r="E41" s="102">
        <v>823797</v>
      </c>
      <c r="F41" s="103"/>
      <c r="G41" s="243">
        <v>1058813</v>
      </c>
      <c r="H41" s="102"/>
      <c r="I41" s="243">
        <v>556271</v>
      </c>
      <c r="J41" s="103"/>
      <c r="K41" s="102">
        <v>1579890</v>
      </c>
      <c r="L41" s="102">
        <v>687388</v>
      </c>
      <c r="M41" s="104"/>
      <c r="N41" s="252">
        <v>216855</v>
      </c>
      <c r="O41" s="106"/>
      <c r="P41" s="102"/>
      <c r="Q41" s="107"/>
      <c r="R41" s="82"/>
      <c r="S41" s="82"/>
      <c r="T41" s="108"/>
      <c r="U41" s="108"/>
    </row>
    <row r="42" spans="1:21" s="83" customFormat="1" ht="11.25">
      <c r="A42" s="100" t="s">
        <v>189</v>
      </c>
      <c r="B42" s="101" t="s">
        <v>190</v>
      </c>
      <c r="C42" s="242">
        <v>69431</v>
      </c>
      <c r="D42" s="102">
        <v>1051502</v>
      </c>
      <c r="E42" s="102">
        <v>543574</v>
      </c>
      <c r="F42" s="103"/>
      <c r="G42" s="243">
        <v>734925</v>
      </c>
      <c r="H42" s="102"/>
      <c r="I42" s="243">
        <v>367597</v>
      </c>
      <c r="J42" s="103"/>
      <c r="K42" s="102">
        <v>1101026</v>
      </c>
      <c r="L42" s="102">
        <v>476021</v>
      </c>
      <c r="M42" s="104"/>
      <c r="N42" s="252">
        <v>136983</v>
      </c>
      <c r="O42" s="106"/>
      <c r="P42" s="102"/>
      <c r="Q42" s="107"/>
      <c r="R42" s="82"/>
      <c r="S42" s="82"/>
      <c r="T42" s="108"/>
      <c r="U42" s="108"/>
    </row>
    <row r="43" spans="1:21" s="83" customFormat="1" ht="11.25">
      <c r="A43" s="100" t="s">
        <v>191</v>
      </c>
      <c r="B43" s="101" t="s">
        <v>192</v>
      </c>
      <c r="C43" s="242">
        <v>76268</v>
      </c>
      <c r="D43" s="102">
        <v>1817137</v>
      </c>
      <c r="E43" s="102">
        <v>989168</v>
      </c>
      <c r="F43" s="103"/>
      <c r="G43" s="243">
        <v>1187219</v>
      </c>
      <c r="H43" s="102"/>
      <c r="I43" s="250">
        <v>635427</v>
      </c>
      <c r="J43" s="103"/>
      <c r="K43" s="102">
        <v>1806273</v>
      </c>
      <c r="L43" s="102">
        <v>869576</v>
      </c>
      <c r="M43" s="104"/>
      <c r="N43" s="252">
        <v>195860</v>
      </c>
      <c r="O43" s="106"/>
      <c r="P43" s="102"/>
      <c r="Q43" s="107"/>
      <c r="R43" s="82"/>
      <c r="S43" s="82"/>
      <c r="T43" s="108"/>
      <c r="U43" s="108"/>
    </row>
    <row r="44" spans="1:21" s="83" customFormat="1" ht="11.25">
      <c r="A44" s="100" t="s">
        <v>193</v>
      </c>
      <c r="B44" s="101" t="s">
        <v>194</v>
      </c>
      <c r="C44" s="242">
        <v>16862</v>
      </c>
      <c r="D44" s="102">
        <v>921489</v>
      </c>
      <c r="E44" s="102">
        <v>496140</v>
      </c>
      <c r="F44" s="103"/>
      <c r="G44" s="243">
        <v>625476</v>
      </c>
      <c r="H44" s="102"/>
      <c r="I44" s="250">
        <v>344862</v>
      </c>
      <c r="J44" s="103"/>
      <c r="K44" s="102">
        <v>914341</v>
      </c>
      <c r="L44" s="102">
        <v>434018</v>
      </c>
      <c r="M44" s="104"/>
      <c r="N44" s="252">
        <v>78984</v>
      </c>
      <c r="O44" s="106"/>
      <c r="P44" s="102"/>
      <c r="Q44" s="107"/>
      <c r="R44" s="82"/>
      <c r="S44" s="82"/>
      <c r="T44" s="108"/>
      <c r="U44" s="108"/>
    </row>
    <row r="45" spans="1:21" s="83" customFormat="1" ht="12" customHeight="1">
      <c r="A45" s="109" t="s">
        <v>195</v>
      </c>
      <c r="B45" s="110" t="s">
        <v>196</v>
      </c>
      <c r="C45" s="242">
        <v>22131</v>
      </c>
      <c r="D45" s="111">
        <v>903279</v>
      </c>
      <c r="E45" s="111">
        <v>489159</v>
      </c>
      <c r="F45" s="112"/>
      <c r="G45" s="243">
        <v>633332</v>
      </c>
      <c r="H45" s="111"/>
      <c r="I45" s="251">
        <v>349366</v>
      </c>
      <c r="J45" s="112"/>
      <c r="K45" s="111">
        <v>953000</v>
      </c>
      <c r="L45" s="111">
        <v>454767</v>
      </c>
      <c r="M45" s="113"/>
      <c r="N45" s="253">
        <v>56524</v>
      </c>
      <c r="O45" s="106"/>
      <c r="P45" s="102"/>
      <c r="Q45" s="107"/>
      <c r="R45" s="82"/>
      <c r="S45" s="82"/>
      <c r="T45" s="108"/>
      <c r="U45" s="108"/>
    </row>
    <row r="46" spans="1:21" s="83" customFormat="1" ht="12" thickBot="1">
      <c r="A46" s="115" t="s">
        <v>197</v>
      </c>
      <c r="B46" s="116" t="s">
        <v>198</v>
      </c>
      <c r="C46" s="117"/>
      <c r="D46" s="118">
        <v>0</v>
      </c>
      <c r="E46" s="118"/>
      <c r="F46" s="119">
        <v>0</v>
      </c>
      <c r="G46" s="118">
        <v>0</v>
      </c>
      <c r="H46" s="118"/>
      <c r="I46" s="118"/>
      <c r="J46" s="119"/>
      <c r="K46" s="118">
        <v>0</v>
      </c>
      <c r="L46" s="118"/>
      <c r="M46" s="120">
        <v>0</v>
      </c>
      <c r="N46" s="121" t="s">
        <v>112</v>
      </c>
      <c r="O46" s="122"/>
      <c r="P46" s="123"/>
      <c r="Q46" s="124"/>
      <c r="R46" s="82"/>
      <c r="S46" s="82"/>
      <c r="T46" s="108"/>
      <c r="U46" s="108"/>
    </row>
    <row r="47" spans="1:21" s="135" customFormat="1" ht="16.5" customHeight="1" thickBot="1">
      <c r="A47" s="266" t="s">
        <v>199</v>
      </c>
      <c r="B47" s="267"/>
      <c r="C47" s="125">
        <f aca="true" t="shared" si="0" ref="C47:I47">SUM(C9:C46)</f>
        <v>1543626</v>
      </c>
      <c r="D47" s="126">
        <f t="shared" si="0"/>
        <v>39554783</v>
      </c>
      <c r="E47" s="126">
        <f t="shared" si="0"/>
        <v>21337359.4</v>
      </c>
      <c r="F47" s="127">
        <f t="shared" si="0"/>
        <v>0</v>
      </c>
      <c r="G47" s="126">
        <f t="shared" si="0"/>
        <v>27415889</v>
      </c>
      <c r="H47" s="126">
        <f t="shared" si="0"/>
        <v>0</v>
      </c>
      <c r="I47" s="126">
        <f t="shared" si="0"/>
        <v>14578444.01</v>
      </c>
      <c r="J47" s="127">
        <f>SUM(J9:J45)</f>
        <v>0</v>
      </c>
      <c r="K47" s="126">
        <f>SUM(K9:K46)</f>
        <v>40181188</v>
      </c>
      <c r="L47" s="126">
        <f>SUM(L9:L46)</f>
        <v>18280719.77</v>
      </c>
      <c r="M47" s="128">
        <f>SUM(M9:M46)</f>
        <v>0</v>
      </c>
      <c r="N47" s="129">
        <f>SUM(N9:N46)</f>
        <v>4600250.49</v>
      </c>
      <c r="O47" s="130">
        <f>SUM(O9:O45)</f>
        <v>0</v>
      </c>
      <c r="P47" s="131">
        <f>SUM(P9:P45)</f>
        <v>0</v>
      </c>
      <c r="Q47" s="132">
        <f>SUM(Q9:Q45)</f>
        <v>0</v>
      </c>
      <c r="R47" s="133"/>
      <c r="S47" s="133"/>
      <c r="T47" s="134"/>
      <c r="U47" s="134"/>
    </row>
    <row r="48" spans="1:19" s="83" customFormat="1" ht="15" customHeight="1" thickBot="1">
      <c r="A48" s="136" t="s">
        <v>201</v>
      </c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140"/>
      <c r="O48" s="106"/>
      <c r="P48" s="102"/>
      <c r="Q48" s="107"/>
      <c r="R48" s="82"/>
      <c r="S48" s="82"/>
    </row>
    <row r="49" spans="1:19" s="83" customFormat="1" ht="15.75" customHeight="1" thickBot="1">
      <c r="A49" s="141" t="s">
        <v>203</v>
      </c>
      <c r="B49" s="142" t="s">
        <v>200</v>
      </c>
      <c r="C49" s="143">
        <v>9920</v>
      </c>
      <c r="D49" s="144">
        <v>5913650</v>
      </c>
      <c r="E49" s="144">
        <v>2721744</v>
      </c>
      <c r="F49" s="143"/>
      <c r="G49" s="144">
        <v>0</v>
      </c>
      <c r="H49" s="143"/>
      <c r="I49" s="144">
        <v>0</v>
      </c>
      <c r="J49" s="143"/>
      <c r="K49" s="144">
        <v>5896053</v>
      </c>
      <c r="L49" s="144">
        <v>2582073</v>
      </c>
      <c r="M49" s="145"/>
      <c r="N49" s="146">
        <v>149591</v>
      </c>
      <c r="O49" s="106"/>
      <c r="P49" s="102"/>
      <c r="Q49" s="107"/>
      <c r="R49" s="82"/>
      <c r="S49" s="82"/>
    </row>
    <row r="50" spans="1:19" s="83" customFormat="1" ht="12" customHeight="1" thickBot="1">
      <c r="A50" s="141" t="s">
        <v>230</v>
      </c>
      <c r="B50" s="142" t="s">
        <v>231</v>
      </c>
      <c r="C50" s="254">
        <v>0</v>
      </c>
      <c r="D50" s="144">
        <v>3370573</v>
      </c>
      <c r="E50" s="144">
        <v>929007</v>
      </c>
      <c r="F50" s="144"/>
      <c r="G50" s="144">
        <v>1665573</v>
      </c>
      <c r="H50" s="144"/>
      <c r="I50" s="144">
        <v>630000</v>
      </c>
      <c r="J50" s="144"/>
      <c r="K50" s="144">
        <v>3331100</v>
      </c>
      <c r="L50" s="144">
        <v>781437</v>
      </c>
      <c r="M50" s="255"/>
      <c r="N50" s="256">
        <v>147570</v>
      </c>
      <c r="O50" s="106"/>
      <c r="P50" s="102"/>
      <c r="Q50" s="107"/>
      <c r="R50" s="82"/>
      <c r="S50" s="82"/>
    </row>
    <row r="51" spans="1:19" s="83" customFormat="1" ht="14.25" customHeight="1">
      <c r="A51" s="136" t="s">
        <v>232</v>
      </c>
      <c r="B51" s="137" t="s">
        <v>202</v>
      </c>
      <c r="C51" s="138">
        <v>477703</v>
      </c>
      <c r="D51" s="138">
        <v>29710012</v>
      </c>
      <c r="E51" s="138">
        <v>13507838</v>
      </c>
      <c r="F51" s="138"/>
      <c r="G51" s="138">
        <v>5228117</v>
      </c>
      <c r="H51" s="138"/>
      <c r="I51" s="138">
        <v>2681588</v>
      </c>
      <c r="J51" s="138"/>
      <c r="K51" s="138">
        <v>29625210</v>
      </c>
      <c r="L51" s="138">
        <v>13775707</v>
      </c>
      <c r="M51" s="139"/>
      <c r="N51" s="140">
        <v>209834</v>
      </c>
      <c r="O51" s="106"/>
      <c r="P51" s="102"/>
      <c r="Q51" s="107"/>
      <c r="R51" s="82"/>
      <c r="S51" s="82"/>
    </row>
    <row r="52" spans="1:19" s="135" customFormat="1" ht="13.5" customHeight="1" thickBot="1">
      <c r="A52" s="100" t="s">
        <v>233</v>
      </c>
      <c r="B52" s="101" t="s">
        <v>204</v>
      </c>
      <c r="C52" s="102">
        <v>397679</v>
      </c>
      <c r="D52" s="102">
        <v>26739301</v>
      </c>
      <c r="E52" s="102">
        <v>12737026</v>
      </c>
      <c r="F52" s="102"/>
      <c r="G52" s="102">
        <v>6667535</v>
      </c>
      <c r="H52" s="102"/>
      <c r="I52" s="102">
        <v>3268956</v>
      </c>
      <c r="J52" s="102"/>
      <c r="K52" s="102">
        <v>26744752</v>
      </c>
      <c r="L52" s="102">
        <v>11933197</v>
      </c>
      <c r="M52" s="147"/>
      <c r="N52" s="105">
        <v>1201508</v>
      </c>
      <c r="O52" s="148"/>
      <c r="P52" s="149"/>
      <c r="Q52" s="150"/>
      <c r="R52" s="134"/>
      <c r="S52" s="134"/>
    </row>
    <row r="53" spans="1:19" s="83" customFormat="1" ht="13.5" customHeight="1" hidden="1" thickBot="1">
      <c r="A53" s="109"/>
      <c r="B53" s="110"/>
      <c r="C53" s="111">
        <v>0</v>
      </c>
      <c r="D53" s="111"/>
      <c r="E53" s="111"/>
      <c r="F53" s="111"/>
      <c r="G53" s="111"/>
      <c r="H53" s="111"/>
      <c r="I53" s="111">
        <f>SUM(I51:I52)</f>
        <v>5950544</v>
      </c>
      <c r="J53" s="111"/>
      <c r="K53" s="111"/>
      <c r="L53" s="111"/>
      <c r="M53" s="151"/>
      <c r="N53" s="114"/>
      <c r="O53" s="106"/>
      <c r="P53" s="102"/>
      <c r="Q53" s="107"/>
      <c r="R53" s="82"/>
      <c r="S53" s="82"/>
    </row>
    <row r="54" spans="1:19" s="83" customFormat="1" ht="13.5" customHeight="1" thickBot="1">
      <c r="A54" s="152"/>
      <c r="B54" s="153" t="s">
        <v>199</v>
      </c>
      <c r="C54" s="154">
        <f>SUM(C51:C53)</f>
        <v>875382</v>
      </c>
      <c r="D54" s="155">
        <f>SUM(D51:D53)</f>
        <v>56449313</v>
      </c>
      <c r="E54" s="155">
        <f>SUM(E51:E53)</f>
        <v>26244864</v>
      </c>
      <c r="F54" s="155"/>
      <c r="G54" s="155">
        <f>SUM(G51:G53)</f>
        <v>11895652</v>
      </c>
      <c r="H54" s="155"/>
      <c r="I54" s="155">
        <f>SUM(I53)</f>
        <v>5950544</v>
      </c>
      <c r="J54" s="155"/>
      <c r="K54" s="155">
        <f>SUM(K51:K53)</f>
        <v>56369962</v>
      </c>
      <c r="L54" s="155">
        <f>SUM(L51:L53)</f>
        <v>25708904</v>
      </c>
      <c r="M54" s="156"/>
      <c r="N54" s="157">
        <f>SUM(N51:N53)</f>
        <v>1411342</v>
      </c>
      <c r="O54" s="158" t="e">
        <f>SUM(#REF!,#REF!,#REF!,#REF!,#REF!,O52,#REF!,#REF!,O47)</f>
        <v>#REF!</v>
      </c>
      <c r="P54" s="159" t="e">
        <f>SUM(#REF!,#REF!,#REF!,#REF!,#REF!,P52,#REF!,#REF!,P47)</f>
        <v>#REF!</v>
      </c>
      <c r="Q54" s="160" t="e">
        <f>SUM(#REF!,#REF!,#REF!,#REF!,#REF!,Q52,#REF!,#REF!,Q47)</f>
        <v>#REF!</v>
      </c>
      <c r="R54" s="108"/>
      <c r="S54" s="108"/>
    </row>
    <row r="55" spans="1:19" s="83" customFormat="1" ht="19.5" customHeight="1" thickBot="1">
      <c r="A55" s="161"/>
      <c r="B55" s="162" t="s">
        <v>205</v>
      </c>
      <c r="C55" s="163">
        <f>SUM(C54,C49,C47)</f>
        <v>2428928</v>
      </c>
      <c r="D55" s="163">
        <f>SUM(D54,D49,D47,D50)</f>
        <v>105288319</v>
      </c>
      <c r="E55" s="163">
        <f>SUM(E54,E49,E47,E50)</f>
        <v>51232974.4</v>
      </c>
      <c r="F55" s="163"/>
      <c r="G55" s="163">
        <f>SUM(G54,G49,G47,G50)</f>
        <v>40977114</v>
      </c>
      <c r="H55" s="163">
        <f>SUM(H54,H49,H47)</f>
        <v>0</v>
      </c>
      <c r="I55" s="163">
        <f>SUM(I54,I49,I47,I50)</f>
        <v>21158988.009999998</v>
      </c>
      <c r="J55" s="163"/>
      <c r="K55" s="163">
        <f>SUM(K54,K49,K47,K50)</f>
        <v>105778303</v>
      </c>
      <c r="L55" s="163">
        <f>SUM(L54,L49,L47,L50)</f>
        <v>47353133.769999996</v>
      </c>
      <c r="M55" s="164"/>
      <c r="N55" s="165">
        <f>SUM(N54,N49,N47,N50)</f>
        <v>6308753.49</v>
      </c>
      <c r="R55" s="82"/>
      <c r="S55" s="82"/>
    </row>
  </sheetData>
  <mergeCells count="2">
    <mergeCell ref="A47:B47"/>
    <mergeCell ref="A2:N3"/>
  </mergeCells>
  <printOptions/>
  <pageMargins left="0.75" right="0.17" top="0.45" bottom="0.25" header="0.18" footer="0.2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4" sqref="H44"/>
    </sheetView>
  </sheetViews>
  <sheetFormatPr defaultColWidth="9.00390625" defaultRowHeight="12.75"/>
  <cols>
    <col min="1" max="1" width="3.75390625" style="1" customWidth="1"/>
    <col min="2" max="2" width="37.375" style="1" customWidth="1"/>
    <col min="3" max="3" width="7.25390625" style="1" hidden="1" customWidth="1"/>
    <col min="4" max="4" width="10.00390625" style="1" customWidth="1"/>
    <col min="5" max="5" width="9.875" style="1" customWidth="1"/>
    <col min="6" max="6" width="9.625" style="1" customWidth="1"/>
    <col min="7" max="7" width="9.25390625" style="1" customWidth="1"/>
    <col min="8" max="8" width="10.75390625" style="1" customWidth="1"/>
    <col min="9" max="9" width="8.75390625" style="1" hidden="1" customWidth="1"/>
    <col min="10" max="10" width="8.875" style="1" hidden="1" customWidth="1"/>
    <col min="11" max="11" width="9.00390625" style="1" hidden="1" customWidth="1"/>
    <col min="12" max="12" width="6.875" style="1" hidden="1" customWidth="1"/>
    <col min="13" max="16384" width="9.125" style="2" customWidth="1"/>
  </cols>
  <sheetData>
    <row r="1" spans="7:9" ht="12">
      <c r="G1" s="271" t="s">
        <v>225</v>
      </c>
      <c r="H1" s="271"/>
      <c r="I1" s="271"/>
    </row>
    <row r="3" spans="1:12" ht="37.5" customHeight="1">
      <c r="A3" s="272" t="s">
        <v>243</v>
      </c>
      <c r="B3" s="272"/>
      <c r="C3" s="272"/>
      <c r="D3" s="272"/>
      <c r="E3" s="272"/>
      <c r="F3" s="272"/>
      <c r="G3" s="272"/>
      <c r="H3" s="272"/>
      <c r="I3" s="272"/>
      <c r="J3" s="3"/>
      <c r="K3" s="3"/>
      <c r="L3" s="3"/>
    </row>
    <row r="4" spans="1:12" ht="15.75" customHeight="1">
      <c r="A4" s="4"/>
      <c r="B4" s="4"/>
      <c r="C4" s="4"/>
      <c r="D4" s="4"/>
      <c r="E4" s="4"/>
      <c r="F4" s="4"/>
      <c r="G4" s="4"/>
      <c r="H4" s="4"/>
      <c r="I4" s="4"/>
      <c r="J4" s="3"/>
      <c r="K4" s="3"/>
      <c r="L4" s="3"/>
    </row>
    <row r="5" spans="1:12" s="7" customFormat="1" ht="12" customHeight="1">
      <c r="A5" s="274" t="s">
        <v>5</v>
      </c>
      <c r="B5" s="273" t="s">
        <v>0</v>
      </c>
      <c r="C5" s="273" t="s">
        <v>1</v>
      </c>
      <c r="D5" s="270" t="s">
        <v>2</v>
      </c>
      <c r="E5" s="270"/>
      <c r="F5" s="270" t="s">
        <v>3</v>
      </c>
      <c r="G5" s="270"/>
      <c r="H5" s="273" t="s">
        <v>236</v>
      </c>
      <c r="I5" s="269" t="s">
        <v>4</v>
      </c>
      <c r="J5" s="5"/>
      <c r="K5" s="5"/>
      <c r="L5" s="6"/>
    </row>
    <row r="6" spans="1:12" s="7" customFormat="1" ht="14.25" customHeight="1">
      <c r="A6" s="275"/>
      <c r="B6" s="273"/>
      <c r="C6" s="273"/>
      <c r="D6" s="270" t="s">
        <v>6</v>
      </c>
      <c r="E6" s="270" t="s">
        <v>7</v>
      </c>
      <c r="F6" s="270" t="s">
        <v>8</v>
      </c>
      <c r="G6" s="270" t="s">
        <v>7</v>
      </c>
      <c r="H6" s="273"/>
      <c r="I6" s="269"/>
      <c r="J6" s="8" t="s">
        <v>9</v>
      </c>
      <c r="K6" s="9" t="s">
        <v>10</v>
      </c>
      <c r="L6" s="8" t="s">
        <v>11</v>
      </c>
    </row>
    <row r="7" spans="1:12" s="7" customFormat="1" ht="21.75" customHeight="1">
      <c r="A7" s="276"/>
      <c r="B7" s="273"/>
      <c r="C7" s="273"/>
      <c r="D7" s="270"/>
      <c r="E7" s="270"/>
      <c r="F7" s="270"/>
      <c r="G7" s="270"/>
      <c r="H7" s="273"/>
      <c r="I7" s="269"/>
      <c r="J7" s="10" t="s">
        <v>12</v>
      </c>
      <c r="K7" s="10" t="s">
        <v>12</v>
      </c>
      <c r="L7" s="11"/>
    </row>
    <row r="8" spans="1:12" s="183" customFormat="1" ht="12.75" customHeight="1" thickBot="1">
      <c r="A8" s="213">
        <v>1</v>
      </c>
      <c r="B8" s="213" t="s">
        <v>110</v>
      </c>
      <c r="C8" s="214"/>
      <c r="D8" s="214">
        <v>30000</v>
      </c>
      <c r="E8" s="214">
        <v>14290</v>
      </c>
      <c r="F8" s="214">
        <v>30000</v>
      </c>
      <c r="G8" s="214">
        <v>0</v>
      </c>
      <c r="H8" s="214">
        <v>14290</v>
      </c>
      <c r="I8" s="181"/>
      <c r="J8" s="180"/>
      <c r="K8" s="180"/>
      <c r="L8" s="182"/>
    </row>
    <row r="9" spans="1:12" s="22" customFormat="1" ht="12.75" customHeight="1" thickBot="1" thickTop="1">
      <c r="A9" s="208">
        <v>2</v>
      </c>
      <c r="B9" s="208" t="s">
        <v>219</v>
      </c>
      <c r="C9" s="211"/>
      <c r="D9" s="212">
        <v>111000</v>
      </c>
      <c r="E9" s="212">
        <v>133853</v>
      </c>
      <c r="F9" s="212">
        <v>111000</v>
      </c>
      <c r="G9" s="212">
        <v>107585</v>
      </c>
      <c r="H9" s="212">
        <v>26268</v>
      </c>
      <c r="I9" s="19"/>
      <c r="J9" s="19"/>
      <c r="K9" s="19"/>
      <c r="L9" s="12"/>
    </row>
    <row r="10" spans="1:12" s="22" customFormat="1" ht="12.75" customHeight="1" thickBot="1" thickTop="1">
      <c r="A10" s="208">
        <v>3</v>
      </c>
      <c r="B10" s="208" t="s">
        <v>220</v>
      </c>
      <c r="C10" s="211"/>
      <c r="D10" s="212">
        <v>117000</v>
      </c>
      <c r="E10" s="212">
        <v>116165</v>
      </c>
      <c r="F10" s="212">
        <v>117000</v>
      </c>
      <c r="G10" s="212">
        <v>103041</v>
      </c>
      <c r="H10" s="212">
        <v>39391</v>
      </c>
      <c r="I10" s="19"/>
      <c r="J10" s="19"/>
      <c r="K10" s="19"/>
      <c r="L10" s="12"/>
    </row>
    <row r="11" spans="1:12" s="22" customFormat="1" ht="12.75" customHeight="1" thickBot="1" thickTop="1">
      <c r="A11" s="208">
        <v>4</v>
      </c>
      <c r="B11" s="208" t="s">
        <v>221</v>
      </c>
      <c r="C11" s="211"/>
      <c r="D11" s="212">
        <v>125100</v>
      </c>
      <c r="E11" s="212">
        <v>124498</v>
      </c>
      <c r="F11" s="212">
        <v>125100</v>
      </c>
      <c r="G11" s="212">
        <v>10003</v>
      </c>
      <c r="H11" s="212">
        <v>114495</v>
      </c>
      <c r="I11" s="19"/>
      <c r="J11" s="19"/>
      <c r="K11" s="19"/>
      <c r="L11" s="12"/>
    </row>
    <row r="12" spans="1:12" s="17" customFormat="1" ht="12.75" customHeight="1" thickBot="1" thickTop="1">
      <c r="A12" s="176">
        <v>5</v>
      </c>
      <c r="B12" s="176" t="s">
        <v>223</v>
      </c>
      <c r="C12" s="207"/>
      <c r="D12" s="207">
        <v>14701</v>
      </c>
      <c r="E12" s="207">
        <v>14701</v>
      </c>
      <c r="F12" s="207">
        <v>0</v>
      </c>
      <c r="G12" s="207">
        <v>0</v>
      </c>
      <c r="H12" s="207">
        <v>16458</v>
      </c>
      <c r="I12" s="19"/>
      <c r="J12" s="15"/>
      <c r="K12" s="15"/>
      <c r="L12" s="16"/>
    </row>
    <row r="13" spans="1:12" s="17" customFormat="1" ht="12.75" customHeight="1" thickTop="1">
      <c r="A13" s="184">
        <v>1</v>
      </c>
      <c r="B13" s="184" t="s">
        <v>13</v>
      </c>
      <c r="C13" s="185"/>
      <c r="D13" s="186">
        <v>0</v>
      </c>
      <c r="E13" s="187">
        <v>0</v>
      </c>
      <c r="F13" s="187">
        <v>0</v>
      </c>
      <c r="G13" s="187">
        <v>0</v>
      </c>
      <c r="H13" s="188"/>
      <c r="I13" s="13"/>
      <c r="J13" s="15"/>
      <c r="K13" s="15"/>
      <c r="L13" s="16"/>
    </row>
    <row r="14" spans="1:12" s="17" customFormat="1" ht="12.75" customHeight="1">
      <c r="A14" s="12">
        <v>2</v>
      </c>
      <c r="B14" s="12" t="s">
        <v>14</v>
      </c>
      <c r="C14" s="13"/>
      <c r="D14" s="168">
        <v>98500</v>
      </c>
      <c r="E14" s="14">
        <v>41710</v>
      </c>
      <c r="F14" s="14">
        <v>98500</v>
      </c>
      <c r="G14" s="14">
        <v>34837</v>
      </c>
      <c r="H14" s="32">
        <v>26814</v>
      </c>
      <c r="I14" s="13"/>
      <c r="J14" s="15"/>
      <c r="K14" s="15"/>
      <c r="L14" s="16"/>
    </row>
    <row r="15" spans="1:12" s="17" customFormat="1" ht="12.75" customHeight="1">
      <c r="A15" s="12">
        <v>3</v>
      </c>
      <c r="B15" s="12" t="s">
        <v>15</v>
      </c>
      <c r="C15" s="13"/>
      <c r="D15" s="168">
        <v>42500</v>
      </c>
      <c r="E15" s="14">
        <v>22940</v>
      </c>
      <c r="F15" s="14">
        <v>35000</v>
      </c>
      <c r="G15" s="14">
        <v>12678</v>
      </c>
      <c r="H15" s="32">
        <v>57506</v>
      </c>
      <c r="I15" s="13"/>
      <c r="J15" s="15"/>
      <c r="K15" s="15"/>
      <c r="L15" s="16"/>
    </row>
    <row r="16" spans="1:12" s="17" customFormat="1" ht="12.75" customHeight="1">
      <c r="A16" s="12">
        <v>5</v>
      </c>
      <c r="B16" s="12" t="s">
        <v>17</v>
      </c>
      <c r="C16" s="13"/>
      <c r="D16" s="168">
        <v>37500</v>
      </c>
      <c r="E16" s="14">
        <v>10709</v>
      </c>
      <c r="F16" s="14">
        <v>37500</v>
      </c>
      <c r="G16" s="14">
        <v>10763</v>
      </c>
      <c r="H16" s="32">
        <v>12027</v>
      </c>
      <c r="I16" s="13"/>
      <c r="J16" s="15"/>
      <c r="K16" s="15"/>
      <c r="L16" s="16"/>
    </row>
    <row r="17" spans="1:12" s="17" customFormat="1" ht="12.75" customHeight="1">
      <c r="A17" s="12">
        <v>6</v>
      </c>
      <c r="B17" s="12" t="s">
        <v>18</v>
      </c>
      <c r="C17" s="13"/>
      <c r="D17" s="168">
        <v>12000</v>
      </c>
      <c r="E17" s="14">
        <v>9843</v>
      </c>
      <c r="F17" s="14">
        <v>12000</v>
      </c>
      <c r="G17" s="14">
        <v>11035</v>
      </c>
      <c r="H17" s="32">
        <v>4626</v>
      </c>
      <c r="I17" s="13"/>
      <c r="J17" s="15"/>
      <c r="K17" s="15"/>
      <c r="L17" s="16"/>
    </row>
    <row r="18" spans="1:12" s="17" customFormat="1" ht="12.75" customHeight="1">
      <c r="A18" s="12">
        <v>7</v>
      </c>
      <c r="B18" s="12" t="s">
        <v>19</v>
      </c>
      <c r="C18" s="13"/>
      <c r="D18" s="168">
        <v>119500</v>
      </c>
      <c r="E18" s="14">
        <v>50257</v>
      </c>
      <c r="F18" s="14">
        <v>119500</v>
      </c>
      <c r="G18" s="14">
        <v>26516</v>
      </c>
      <c r="H18" s="32">
        <v>40728</v>
      </c>
      <c r="I18" s="13"/>
      <c r="J18" s="15"/>
      <c r="K18" s="15"/>
      <c r="L18" s="16"/>
    </row>
    <row r="19" spans="1:12" s="17" customFormat="1" ht="12.75" customHeight="1">
      <c r="A19" s="12">
        <v>8</v>
      </c>
      <c r="B19" s="12" t="s">
        <v>20</v>
      </c>
      <c r="C19" s="13"/>
      <c r="D19" s="168">
        <v>45000</v>
      </c>
      <c r="E19" s="14">
        <v>30155</v>
      </c>
      <c r="F19" s="14">
        <v>43500</v>
      </c>
      <c r="G19" s="14">
        <v>28726</v>
      </c>
      <c r="H19" s="32">
        <v>12285</v>
      </c>
      <c r="I19" s="13"/>
      <c r="J19" s="15"/>
      <c r="K19" s="15"/>
      <c r="L19" s="16"/>
    </row>
    <row r="20" spans="1:12" s="17" customFormat="1" ht="12.75" customHeight="1">
      <c r="A20" s="12">
        <v>9</v>
      </c>
      <c r="B20" s="12" t="s">
        <v>21</v>
      </c>
      <c r="C20" s="13"/>
      <c r="D20" s="168">
        <v>138000</v>
      </c>
      <c r="E20" s="14">
        <v>76898</v>
      </c>
      <c r="F20" s="14">
        <v>153000</v>
      </c>
      <c r="G20" s="14">
        <v>63973</v>
      </c>
      <c r="H20" s="32">
        <v>70434</v>
      </c>
      <c r="I20" s="13"/>
      <c r="J20" s="15"/>
      <c r="K20" s="15"/>
      <c r="L20" s="16"/>
    </row>
    <row r="21" spans="1:12" s="17" customFormat="1" ht="12.75" customHeight="1">
      <c r="A21" s="12">
        <v>10</v>
      </c>
      <c r="B21" s="12" t="s">
        <v>22</v>
      </c>
      <c r="C21" s="13"/>
      <c r="D21" s="168">
        <v>24500</v>
      </c>
      <c r="E21" s="14">
        <v>16413</v>
      </c>
      <c r="F21" s="14">
        <v>24000</v>
      </c>
      <c r="G21" s="14">
        <v>8583</v>
      </c>
      <c r="H21" s="32">
        <v>10036</v>
      </c>
      <c r="I21" s="13"/>
      <c r="J21" s="15"/>
      <c r="K21" s="15"/>
      <c r="L21" s="16"/>
    </row>
    <row r="22" spans="1:12" s="17" customFormat="1" ht="12.75" customHeight="1">
      <c r="A22" s="12">
        <v>11</v>
      </c>
      <c r="B22" s="12" t="s">
        <v>23</v>
      </c>
      <c r="C22" s="13"/>
      <c r="D22" s="168">
        <v>47000</v>
      </c>
      <c r="E22" s="14">
        <v>19028</v>
      </c>
      <c r="F22" s="14">
        <v>64489</v>
      </c>
      <c r="G22" s="14">
        <v>21405</v>
      </c>
      <c r="H22" s="32">
        <v>17713</v>
      </c>
      <c r="I22" s="13"/>
      <c r="J22" s="15"/>
      <c r="K22" s="15"/>
      <c r="L22" s="16"/>
    </row>
    <row r="23" spans="1:12" s="17" customFormat="1" ht="12.75" customHeight="1">
      <c r="A23" s="12">
        <v>12</v>
      </c>
      <c r="B23" s="12" t="s">
        <v>24</v>
      </c>
      <c r="C23" s="13"/>
      <c r="D23" s="168">
        <v>209500</v>
      </c>
      <c r="E23" s="14">
        <v>96547</v>
      </c>
      <c r="F23" s="14">
        <v>209470</v>
      </c>
      <c r="G23" s="14">
        <v>79427</v>
      </c>
      <c r="H23" s="32">
        <v>75567</v>
      </c>
      <c r="I23" s="13"/>
      <c r="J23" s="15"/>
      <c r="K23" s="15"/>
      <c r="L23" s="16"/>
    </row>
    <row r="24" spans="1:12" s="17" customFormat="1" ht="12.75" customHeight="1">
      <c r="A24" s="12">
        <v>13</v>
      </c>
      <c r="B24" s="12" t="s">
        <v>25</v>
      </c>
      <c r="C24" s="13"/>
      <c r="D24" s="168">
        <v>27700</v>
      </c>
      <c r="E24" s="14">
        <v>18420</v>
      </c>
      <c r="F24" s="14">
        <v>27700</v>
      </c>
      <c r="G24" s="14">
        <v>9741</v>
      </c>
      <c r="H24" s="32">
        <v>15912</v>
      </c>
      <c r="I24" s="13"/>
      <c r="J24" s="15"/>
      <c r="K24" s="15"/>
      <c r="L24" s="16"/>
    </row>
    <row r="25" spans="1:12" s="17" customFormat="1" ht="12.75" customHeight="1">
      <c r="A25" s="12">
        <v>14</v>
      </c>
      <c r="B25" s="12" t="s">
        <v>26</v>
      </c>
      <c r="C25" s="13"/>
      <c r="D25" s="168">
        <v>96500</v>
      </c>
      <c r="E25" s="14">
        <v>52888</v>
      </c>
      <c r="F25" s="14">
        <v>95500</v>
      </c>
      <c r="G25" s="14">
        <v>68837</v>
      </c>
      <c r="H25" s="32">
        <v>5692</v>
      </c>
      <c r="I25" s="13"/>
      <c r="J25" s="15"/>
      <c r="K25" s="15"/>
      <c r="L25" s="16"/>
    </row>
    <row r="26" spans="1:12" s="17" customFormat="1" ht="12.75" customHeight="1">
      <c r="A26" s="12">
        <v>15</v>
      </c>
      <c r="B26" s="12" t="s">
        <v>27</v>
      </c>
      <c r="C26" s="13"/>
      <c r="D26" s="168">
        <v>118000</v>
      </c>
      <c r="E26" s="14">
        <v>56636</v>
      </c>
      <c r="F26" s="14">
        <v>118000</v>
      </c>
      <c r="G26" s="14">
        <v>67253</v>
      </c>
      <c r="H26" s="32">
        <v>90226</v>
      </c>
      <c r="I26" s="13"/>
      <c r="J26" s="15"/>
      <c r="K26" s="15"/>
      <c r="L26" s="16"/>
    </row>
    <row r="27" spans="1:12" s="17" customFormat="1" ht="12.75" customHeight="1">
      <c r="A27" s="12">
        <v>16</v>
      </c>
      <c r="B27" s="12" t="s">
        <v>28</v>
      </c>
      <c r="C27" s="13"/>
      <c r="D27" s="168">
        <v>40200</v>
      </c>
      <c r="E27" s="14">
        <v>10086</v>
      </c>
      <c r="F27" s="14">
        <v>45000</v>
      </c>
      <c r="G27" s="14">
        <v>9365</v>
      </c>
      <c r="H27" s="32">
        <v>39507</v>
      </c>
      <c r="I27" s="13"/>
      <c r="J27" s="15"/>
      <c r="K27" s="15"/>
      <c r="L27" s="16"/>
    </row>
    <row r="28" spans="1:12" s="17" customFormat="1" ht="12.75" customHeight="1">
      <c r="A28" s="12">
        <v>17</v>
      </c>
      <c r="B28" s="12" t="s">
        <v>29</v>
      </c>
      <c r="C28" s="13"/>
      <c r="D28" s="168">
        <v>99500</v>
      </c>
      <c r="E28" s="14">
        <v>39502</v>
      </c>
      <c r="F28" s="14">
        <v>70000</v>
      </c>
      <c r="G28" s="14">
        <v>38055</v>
      </c>
      <c r="H28" s="32">
        <v>9650</v>
      </c>
      <c r="I28" s="13"/>
      <c r="J28" s="15"/>
      <c r="K28" s="15"/>
      <c r="L28" s="16"/>
    </row>
    <row r="29" spans="1:12" s="17" customFormat="1" ht="12.75" customHeight="1">
      <c r="A29" s="12">
        <v>18</v>
      </c>
      <c r="B29" s="12" t="s">
        <v>30</v>
      </c>
      <c r="C29" s="13"/>
      <c r="D29" s="168">
        <v>33300</v>
      </c>
      <c r="E29" s="14">
        <v>12735</v>
      </c>
      <c r="F29" s="14">
        <v>33300</v>
      </c>
      <c r="G29" s="14">
        <v>13071</v>
      </c>
      <c r="H29" s="32">
        <v>5733</v>
      </c>
      <c r="I29" s="13"/>
      <c r="J29" s="15"/>
      <c r="K29" s="15"/>
      <c r="L29" s="16"/>
    </row>
    <row r="30" spans="1:12" s="17" customFormat="1" ht="12.75" customHeight="1">
      <c r="A30" s="12">
        <v>19</v>
      </c>
      <c r="B30" s="12" t="s">
        <v>31</v>
      </c>
      <c r="C30" s="13"/>
      <c r="D30" s="168">
        <v>138000</v>
      </c>
      <c r="E30" s="14">
        <v>41317</v>
      </c>
      <c r="F30" s="14">
        <v>138000</v>
      </c>
      <c r="G30" s="14">
        <v>76574</v>
      </c>
      <c r="H30" s="32">
        <v>6445</v>
      </c>
      <c r="I30" s="13"/>
      <c r="J30" s="15"/>
      <c r="K30" s="15"/>
      <c r="L30" s="16"/>
    </row>
    <row r="31" spans="1:12" s="17" customFormat="1" ht="12.75" customHeight="1">
      <c r="A31" s="12">
        <v>20</v>
      </c>
      <c r="B31" s="12" t="s">
        <v>32</v>
      </c>
      <c r="C31" s="13"/>
      <c r="D31" s="168">
        <v>22000</v>
      </c>
      <c r="E31" s="14">
        <v>9943</v>
      </c>
      <c r="F31" s="14">
        <v>23500</v>
      </c>
      <c r="G31" s="14">
        <v>12675</v>
      </c>
      <c r="H31" s="32">
        <v>10398</v>
      </c>
      <c r="I31" s="13"/>
      <c r="J31" s="15"/>
      <c r="K31" s="15"/>
      <c r="L31" s="16"/>
    </row>
    <row r="32" spans="1:12" s="17" customFormat="1" ht="12.75" customHeight="1">
      <c r="A32" s="12">
        <v>21</v>
      </c>
      <c r="B32" s="12" t="s">
        <v>33</v>
      </c>
      <c r="C32" s="13"/>
      <c r="D32" s="168">
        <v>90000</v>
      </c>
      <c r="E32" s="14">
        <v>22575</v>
      </c>
      <c r="F32" s="14">
        <v>50000</v>
      </c>
      <c r="G32" s="14">
        <v>16543</v>
      </c>
      <c r="H32" s="32">
        <v>68014</v>
      </c>
      <c r="I32" s="13"/>
      <c r="J32" s="15"/>
      <c r="K32" s="15"/>
      <c r="L32" s="16"/>
    </row>
    <row r="33" spans="1:12" s="17" customFormat="1" ht="12.75" customHeight="1">
      <c r="A33" s="12">
        <v>22</v>
      </c>
      <c r="B33" s="12" t="s">
        <v>34</v>
      </c>
      <c r="C33" s="13"/>
      <c r="D33" s="168">
        <v>47800</v>
      </c>
      <c r="E33" s="14">
        <v>8647</v>
      </c>
      <c r="F33" s="14">
        <v>48500</v>
      </c>
      <c r="G33" s="14">
        <v>14168</v>
      </c>
      <c r="H33" s="32">
        <v>2725</v>
      </c>
      <c r="I33" s="13"/>
      <c r="J33" s="15"/>
      <c r="K33" s="15"/>
      <c r="L33" s="16"/>
    </row>
    <row r="34" spans="1:12" s="17" customFormat="1" ht="12.75" customHeight="1">
      <c r="A34" s="12">
        <v>23</v>
      </c>
      <c r="B34" s="12" t="s">
        <v>35</v>
      </c>
      <c r="C34" s="13"/>
      <c r="D34" s="168">
        <v>29980</v>
      </c>
      <c r="E34" s="14">
        <v>8875</v>
      </c>
      <c r="F34" s="14">
        <v>22590</v>
      </c>
      <c r="G34" s="14">
        <v>4421</v>
      </c>
      <c r="H34" s="32">
        <v>17583</v>
      </c>
      <c r="I34" s="13"/>
      <c r="J34" s="15"/>
      <c r="K34" s="15"/>
      <c r="L34" s="16"/>
    </row>
    <row r="35" spans="1:12" s="17" customFormat="1" ht="12.75" customHeight="1">
      <c r="A35" s="12">
        <v>24</v>
      </c>
      <c r="B35" s="12" t="s">
        <v>36</v>
      </c>
      <c r="C35" s="13"/>
      <c r="D35" s="168">
        <v>196500</v>
      </c>
      <c r="E35" s="167">
        <v>50267</v>
      </c>
      <c r="F35" s="14">
        <v>203000</v>
      </c>
      <c r="G35" s="14">
        <v>33091</v>
      </c>
      <c r="H35" s="32">
        <v>28678</v>
      </c>
      <c r="I35" s="13"/>
      <c r="J35" s="15"/>
      <c r="K35" s="15"/>
      <c r="L35" s="16"/>
    </row>
    <row r="36" spans="1:12" s="17" customFormat="1" ht="12.75" customHeight="1">
      <c r="A36" s="12">
        <v>25</v>
      </c>
      <c r="B36" s="12" t="s">
        <v>37</v>
      </c>
      <c r="C36" s="13"/>
      <c r="D36" s="168">
        <v>145000</v>
      </c>
      <c r="E36" s="14">
        <v>74650</v>
      </c>
      <c r="F36" s="14">
        <v>145000</v>
      </c>
      <c r="G36" s="14">
        <v>66775</v>
      </c>
      <c r="H36" s="32">
        <v>10249</v>
      </c>
      <c r="I36" s="13"/>
      <c r="J36" s="15"/>
      <c r="K36" s="15"/>
      <c r="L36" s="16"/>
    </row>
    <row r="37" spans="1:12" s="17" customFormat="1" ht="12.75" customHeight="1">
      <c r="A37" s="12">
        <v>26</v>
      </c>
      <c r="B37" s="12" t="s">
        <v>38</v>
      </c>
      <c r="C37" s="13"/>
      <c r="D37" s="168">
        <v>169100</v>
      </c>
      <c r="E37" s="14">
        <v>92308</v>
      </c>
      <c r="F37" s="14">
        <v>169100</v>
      </c>
      <c r="G37" s="14">
        <v>52003</v>
      </c>
      <c r="H37" s="32">
        <v>89857</v>
      </c>
      <c r="I37" s="13"/>
      <c r="J37" s="15"/>
      <c r="K37" s="15"/>
      <c r="L37" s="16"/>
    </row>
    <row r="38" spans="1:12" s="17" customFormat="1" ht="12.75" customHeight="1">
      <c r="A38" s="12">
        <v>27</v>
      </c>
      <c r="B38" s="12" t="s">
        <v>39</v>
      </c>
      <c r="C38" s="13"/>
      <c r="D38" s="168">
        <v>59000</v>
      </c>
      <c r="E38" s="14">
        <v>52272</v>
      </c>
      <c r="F38" s="14">
        <v>59000</v>
      </c>
      <c r="G38" s="14">
        <v>50251</v>
      </c>
      <c r="H38" s="32">
        <v>9694</v>
      </c>
      <c r="I38" s="13"/>
      <c r="J38" s="15"/>
      <c r="K38" s="15"/>
      <c r="L38" s="16"/>
    </row>
    <row r="39" spans="1:12" s="17" customFormat="1" ht="12.75" customHeight="1">
      <c r="A39" s="12">
        <v>28</v>
      </c>
      <c r="B39" s="12" t="s">
        <v>40</v>
      </c>
      <c r="C39" s="13"/>
      <c r="D39" s="168">
        <v>54500</v>
      </c>
      <c r="E39" s="14">
        <v>18372</v>
      </c>
      <c r="F39" s="14">
        <v>54500</v>
      </c>
      <c r="G39" s="14">
        <v>8775</v>
      </c>
      <c r="H39" s="32">
        <v>16345</v>
      </c>
      <c r="I39" s="13"/>
      <c r="J39" s="15"/>
      <c r="K39" s="15"/>
      <c r="L39" s="16"/>
    </row>
    <row r="40" spans="1:12" s="17" customFormat="1" ht="12.75" customHeight="1">
      <c r="A40" s="12">
        <v>29</v>
      </c>
      <c r="B40" s="12" t="s">
        <v>41</v>
      </c>
      <c r="C40" s="13"/>
      <c r="D40" s="168">
        <v>8050</v>
      </c>
      <c r="E40" s="14">
        <v>2443</v>
      </c>
      <c r="F40" s="14">
        <v>8050</v>
      </c>
      <c r="G40" s="14">
        <v>62</v>
      </c>
      <c r="H40" s="32">
        <v>11011</v>
      </c>
      <c r="I40" s="13"/>
      <c r="J40" s="15"/>
      <c r="K40" s="15"/>
      <c r="L40" s="16"/>
    </row>
    <row r="41" spans="1:12" s="17" customFormat="1" ht="12.75" customHeight="1">
      <c r="A41" s="12">
        <v>30</v>
      </c>
      <c r="B41" s="12" t="s">
        <v>42</v>
      </c>
      <c r="C41" s="13"/>
      <c r="D41" s="168">
        <v>46000</v>
      </c>
      <c r="E41" s="14">
        <v>33824</v>
      </c>
      <c r="F41" s="14">
        <v>46000</v>
      </c>
      <c r="G41" s="14">
        <v>24765</v>
      </c>
      <c r="H41" s="32">
        <v>15529</v>
      </c>
      <c r="I41" s="13"/>
      <c r="J41" s="15"/>
      <c r="K41" s="15"/>
      <c r="L41" s="16"/>
    </row>
    <row r="42" spans="1:12" s="17" customFormat="1" ht="12.75" customHeight="1">
      <c r="A42" s="12">
        <v>31</v>
      </c>
      <c r="B42" s="12" t="s">
        <v>43</v>
      </c>
      <c r="C42" s="13"/>
      <c r="D42" s="168">
        <v>122100</v>
      </c>
      <c r="E42" s="14">
        <v>52726</v>
      </c>
      <c r="F42" s="14">
        <v>122100</v>
      </c>
      <c r="G42" s="14">
        <v>49294</v>
      </c>
      <c r="H42" s="32">
        <v>16430</v>
      </c>
      <c r="I42" s="13"/>
      <c r="J42" s="15"/>
      <c r="K42" s="15"/>
      <c r="L42" s="16"/>
    </row>
    <row r="43" spans="1:12" s="17" customFormat="1" ht="12.75" customHeight="1">
      <c r="A43" s="12">
        <v>32</v>
      </c>
      <c r="B43" s="12" t="s">
        <v>44</v>
      </c>
      <c r="C43" s="13"/>
      <c r="D43" s="168">
        <v>50000</v>
      </c>
      <c r="E43" s="14">
        <v>4571</v>
      </c>
      <c r="F43" s="14">
        <v>50000</v>
      </c>
      <c r="G43" s="14">
        <v>8570</v>
      </c>
      <c r="H43" s="32">
        <v>7256</v>
      </c>
      <c r="I43" s="13"/>
      <c r="J43" s="15"/>
      <c r="K43" s="15"/>
      <c r="L43" s="16"/>
    </row>
    <row r="44" spans="1:12" s="17" customFormat="1" ht="12.75" customHeight="1" thickBot="1">
      <c r="A44" s="189"/>
      <c r="B44" s="189" t="s">
        <v>45</v>
      </c>
      <c r="C44" s="36">
        <f aca="true" t="shared" si="0" ref="C44:I44">SUM(C13:C43)</f>
        <v>0</v>
      </c>
      <c r="D44" s="36">
        <f t="shared" si="0"/>
        <v>2367230</v>
      </c>
      <c r="E44" s="36">
        <f>SUM(E13:E43)</f>
        <v>1037557</v>
      </c>
      <c r="F44" s="36">
        <f t="shared" si="0"/>
        <v>2325799</v>
      </c>
      <c r="G44" s="36">
        <f t="shared" si="0"/>
        <v>922232</v>
      </c>
      <c r="H44" s="36">
        <f t="shared" si="0"/>
        <v>804670</v>
      </c>
      <c r="I44" s="15">
        <f t="shared" si="0"/>
        <v>0</v>
      </c>
      <c r="J44" s="15"/>
      <c r="K44" s="15"/>
      <c r="L44" s="16"/>
    </row>
    <row r="45" spans="1:12" s="17" customFormat="1" ht="12.75" customHeight="1" thickTop="1">
      <c r="A45" s="184">
        <v>1</v>
      </c>
      <c r="B45" s="184" t="s">
        <v>82</v>
      </c>
      <c r="C45" s="187"/>
      <c r="D45" s="187">
        <v>84500</v>
      </c>
      <c r="E45" s="190">
        <v>46640</v>
      </c>
      <c r="F45" s="187">
        <v>73000</v>
      </c>
      <c r="G45" s="187">
        <v>40434</v>
      </c>
      <c r="H45" s="190">
        <v>33494</v>
      </c>
      <c r="I45" s="14"/>
      <c r="J45" s="15"/>
      <c r="K45" s="15"/>
      <c r="L45" s="16"/>
    </row>
    <row r="46" spans="1:12" s="17" customFormat="1" ht="12.75" customHeight="1" thickBot="1">
      <c r="A46" s="189"/>
      <c r="B46" s="189" t="s">
        <v>83</v>
      </c>
      <c r="C46" s="36">
        <f aca="true" t="shared" si="1" ref="C46:I46">SUM(C45:C45)</f>
        <v>0</v>
      </c>
      <c r="D46" s="36">
        <f t="shared" si="1"/>
        <v>84500</v>
      </c>
      <c r="E46" s="36">
        <f t="shared" si="1"/>
        <v>46640</v>
      </c>
      <c r="F46" s="36">
        <f t="shared" si="1"/>
        <v>73000</v>
      </c>
      <c r="G46" s="36">
        <f t="shared" si="1"/>
        <v>40434</v>
      </c>
      <c r="H46" s="36">
        <f t="shared" si="1"/>
        <v>33494</v>
      </c>
      <c r="I46" s="19">
        <f t="shared" si="1"/>
        <v>0</v>
      </c>
      <c r="J46" s="15"/>
      <c r="K46" s="15"/>
      <c r="L46" s="16"/>
    </row>
    <row r="47" spans="1:12" s="17" customFormat="1" ht="12.75" customHeight="1" thickTop="1">
      <c r="A47" s="184">
        <v>1</v>
      </c>
      <c r="B47" s="184" t="s">
        <v>46</v>
      </c>
      <c r="C47" s="190"/>
      <c r="D47" s="185">
        <v>183500</v>
      </c>
      <c r="E47" s="191">
        <v>107605</v>
      </c>
      <c r="F47" s="188">
        <v>233000</v>
      </c>
      <c r="G47" s="192">
        <v>84433</v>
      </c>
      <c r="H47" s="193">
        <v>112815</v>
      </c>
      <c r="I47" s="38"/>
      <c r="J47" s="15"/>
      <c r="K47" s="15"/>
      <c r="L47" s="16"/>
    </row>
    <row r="48" spans="1:12" s="17" customFormat="1" ht="12.75" customHeight="1">
      <c r="A48" s="12">
        <v>2</v>
      </c>
      <c r="B48" s="12" t="s">
        <v>214</v>
      </c>
      <c r="C48" s="18"/>
      <c r="D48" s="13">
        <v>42500</v>
      </c>
      <c r="E48" s="34">
        <v>18932</v>
      </c>
      <c r="F48" s="32">
        <v>42500</v>
      </c>
      <c r="G48" s="37">
        <v>15321</v>
      </c>
      <c r="H48" s="43">
        <v>16404</v>
      </c>
      <c r="I48" s="38"/>
      <c r="J48" s="15"/>
      <c r="K48" s="15"/>
      <c r="L48" s="16"/>
    </row>
    <row r="49" spans="1:12" s="17" customFormat="1" ht="12.75" customHeight="1">
      <c r="A49" s="12">
        <v>3</v>
      </c>
      <c r="B49" s="12" t="s">
        <v>47</v>
      </c>
      <c r="C49" s="18"/>
      <c r="D49" s="13">
        <v>26140</v>
      </c>
      <c r="E49" s="34">
        <v>18961</v>
      </c>
      <c r="F49" s="32">
        <v>26140</v>
      </c>
      <c r="G49" s="37">
        <v>11477</v>
      </c>
      <c r="H49" s="43">
        <v>14554</v>
      </c>
      <c r="I49" s="38"/>
      <c r="J49" s="15"/>
      <c r="K49" s="15"/>
      <c r="L49" s="16"/>
    </row>
    <row r="50" spans="1:12" s="17" customFormat="1" ht="12.75" customHeight="1">
      <c r="A50" s="12">
        <v>4</v>
      </c>
      <c r="B50" s="12" t="s">
        <v>48</v>
      </c>
      <c r="C50" s="18"/>
      <c r="D50" s="13">
        <v>80000</v>
      </c>
      <c r="E50" s="34">
        <v>44186</v>
      </c>
      <c r="F50" s="32">
        <v>80000</v>
      </c>
      <c r="G50" s="37">
        <v>26340</v>
      </c>
      <c r="H50" s="43">
        <v>27885</v>
      </c>
      <c r="I50" s="38"/>
      <c r="J50" s="15"/>
      <c r="K50" s="15"/>
      <c r="L50" s="16"/>
    </row>
    <row r="51" spans="1:12" s="17" customFormat="1" ht="12.75" customHeight="1" hidden="1">
      <c r="A51" s="12">
        <v>5</v>
      </c>
      <c r="B51" s="12" t="s">
        <v>103</v>
      </c>
      <c r="C51" s="18"/>
      <c r="D51" s="13">
        <v>0</v>
      </c>
      <c r="E51" s="34">
        <v>0</v>
      </c>
      <c r="F51" s="32">
        <v>0</v>
      </c>
      <c r="G51" s="37">
        <v>0</v>
      </c>
      <c r="H51" s="43">
        <v>0</v>
      </c>
      <c r="I51" s="38"/>
      <c r="J51" s="15"/>
      <c r="K51" s="15"/>
      <c r="L51" s="16"/>
    </row>
    <row r="52" spans="1:12" s="17" customFormat="1" ht="12.75" customHeight="1">
      <c r="A52" s="12">
        <v>6</v>
      </c>
      <c r="B52" s="12" t="s">
        <v>49</v>
      </c>
      <c r="C52" s="18"/>
      <c r="D52" s="13">
        <v>55000</v>
      </c>
      <c r="E52" s="34">
        <v>20409</v>
      </c>
      <c r="F52" s="32">
        <v>55000</v>
      </c>
      <c r="G52" s="37">
        <v>22413</v>
      </c>
      <c r="H52" s="43">
        <v>10281</v>
      </c>
      <c r="I52" s="38"/>
      <c r="J52" s="15"/>
      <c r="K52" s="15"/>
      <c r="L52" s="16"/>
    </row>
    <row r="53" spans="1:12" s="17" customFormat="1" ht="12.75" customHeight="1">
      <c r="A53" s="12">
        <v>7</v>
      </c>
      <c r="B53" s="12" t="s">
        <v>50</v>
      </c>
      <c r="C53" s="18"/>
      <c r="D53" s="13">
        <v>153000</v>
      </c>
      <c r="E53" s="34">
        <v>64727</v>
      </c>
      <c r="F53" s="32">
        <v>153000</v>
      </c>
      <c r="G53" s="37">
        <v>58793</v>
      </c>
      <c r="H53" s="43">
        <v>38541</v>
      </c>
      <c r="I53" s="38"/>
      <c r="J53" s="15"/>
      <c r="K53" s="15"/>
      <c r="L53" s="16"/>
    </row>
    <row r="54" spans="1:12" s="17" customFormat="1" ht="12.75" customHeight="1">
      <c r="A54" s="12">
        <v>8</v>
      </c>
      <c r="B54" s="12" t="s">
        <v>51</v>
      </c>
      <c r="C54" s="21"/>
      <c r="D54" s="13">
        <v>64502</v>
      </c>
      <c r="E54" s="34">
        <v>23627</v>
      </c>
      <c r="F54" s="32">
        <v>64502</v>
      </c>
      <c r="G54" s="37">
        <v>32432</v>
      </c>
      <c r="H54" s="46">
        <v>13752</v>
      </c>
      <c r="I54" s="38"/>
      <c r="J54" s="15"/>
      <c r="K54" s="15"/>
      <c r="L54" s="16"/>
    </row>
    <row r="55" spans="1:12" s="17" customFormat="1" ht="12.75" customHeight="1">
      <c r="A55" s="12">
        <v>9</v>
      </c>
      <c r="B55" s="12" t="s">
        <v>52</v>
      </c>
      <c r="C55" s="21"/>
      <c r="D55" s="13">
        <v>75180</v>
      </c>
      <c r="E55" s="34">
        <v>61566</v>
      </c>
      <c r="F55" s="45">
        <v>70000</v>
      </c>
      <c r="G55" s="35">
        <v>51685</v>
      </c>
      <c r="H55" s="47">
        <v>24907</v>
      </c>
      <c r="I55" s="20"/>
      <c r="J55" s="15"/>
      <c r="K55" s="15"/>
      <c r="L55" s="16"/>
    </row>
    <row r="56" spans="1:12" s="17" customFormat="1" ht="12.75" customHeight="1" thickBot="1">
      <c r="A56" s="175"/>
      <c r="B56" s="189" t="s">
        <v>53</v>
      </c>
      <c r="C56" s="194">
        <f>SUM(C54)</f>
        <v>0</v>
      </c>
      <c r="D56" s="36">
        <f>SUM(D47:D55)</f>
        <v>679822</v>
      </c>
      <c r="E56" s="36">
        <f>SUM(E47:E55)</f>
        <v>360013</v>
      </c>
      <c r="F56" s="36">
        <f>SUM(F47:F55)</f>
        <v>724142</v>
      </c>
      <c r="G56" s="36">
        <f>SUM(G47:G55)</f>
        <v>302894</v>
      </c>
      <c r="H56" s="36">
        <f>SUM(H47:H55)</f>
        <v>259139</v>
      </c>
      <c r="I56" s="15">
        <f>SUM(I47:I54)</f>
        <v>0</v>
      </c>
      <c r="J56" s="15"/>
      <c r="K56" s="15"/>
      <c r="L56" s="16"/>
    </row>
    <row r="57" spans="1:12" s="22" customFormat="1" ht="12.75" customHeight="1" thickTop="1">
      <c r="A57" s="184">
        <v>1</v>
      </c>
      <c r="B57" s="184" t="s">
        <v>58</v>
      </c>
      <c r="C57" s="187"/>
      <c r="D57" s="187">
        <v>82000</v>
      </c>
      <c r="E57" s="187">
        <v>20526</v>
      </c>
      <c r="F57" s="187">
        <v>82000</v>
      </c>
      <c r="G57" s="187">
        <v>19723</v>
      </c>
      <c r="H57" s="187">
        <v>13160</v>
      </c>
      <c r="I57" s="14"/>
      <c r="J57" s="19"/>
      <c r="K57" s="19"/>
      <c r="L57" s="12"/>
    </row>
    <row r="58" spans="1:12" s="22" customFormat="1" ht="12.75" customHeight="1">
      <c r="A58" s="12">
        <v>2</v>
      </c>
      <c r="B58" s="12" t="s">
        <v>59</v>
      </c>
      <c r="C58" s="14"/>
      <c r="D58" s="14">
        <v>60000</v>
      </c>
      <c r="E58" s="14">
        <v>32423</v>
      </c>
      <c r="F58" s="14">
        <v>60000</v>
      </c>
      <c r="G58" s="14">
        <v>19468</v>
      </c>
      <c r="H58" s="14">
        <v>28797</v>
      </c>
      <c r="I58" s="14"/>
      <c r="J58" s="19"/>
      <c r="K58" s="19"/>
      <c r="L58" s="12"/>
    </row>
    <row r="59" spans="1:12" s="22" customFormat="1" ht="12.75" customHeight="1">
      <c r="A59" s="12">
        <v>3</v>
      </c>
      <c r="B59" s="12" t="s">
        <v>60</v>
      </c>
      <c r="C59" s="14"/>
      <c r="D59" s="14">
        <v>547000</v>
      </c>
      <c r="E59" s="14">
        <v>199611</v>
      </c>
      <c r="F59" s="14">
        <v>661200</v>
      </c>
      <c r="G59" s="14">
        <v>245740</v>
      </c>
      <c r="H59" s="14">
        <v>250612</v>
      </c>
      <c r="I59" s="14"/>
      <c r="J59" s="19"/>
      <c r="K59" s="19"/>
      <c r="L59" s="12"/>
    </row>
    <row r="60" spans="1:12" s="22" customFormat="1" ht="12.75" customHeight="1">
      <c r="A60" s="12">
        <v>4</v>
      </c>
      <c r="B60" s="12" t="s">
        <v>61</v>
      </c>
      <c r="C60" s="14"/>
      <c r="D60" s="14">
        <v>4581</v>
      </c>
      <c r="E60" s="14">
        <v>13452</v>
      </c>
      <c r="F60" s="14">
        <v>25981</v>
      </c>
      <c r="G60" s="14">
        <v>12610</v>
      </c>
      <c r="H60" s="14">
        <v>32225</v>
      </c>
      <c r="I60" s="14"/>
      <c r="J60" s="19"/>
      <c r="K60" s="19"/>
      <c r="L60" s="12"/>
    </row>
    <row r="61" spans="1:12" s="22" customFormat="1" ht="12.75" customHeight="1">
      <c r="A61" s="12">
        <v>5</v>
      </c>
      <c r="B61" s="12" t="s">
        <v>62</v>
      </c>
      <c r="C61" s="14"/>
      <c r="D61" s="14">
        <v>24300</v>
      </c>
      <c r="E61" s="14">
        <v>11472</v>
      </c>
      <c r="F61" s="14">
        <v>24300</v>
      </c>
      <c r="G61" s="14">
        <v>0</v>
      </c>
      <c r="H61" s="14">
        <v>61567</v>
      </c>
      <c r="I61" s="14"/>
      <c r="J61" s="19"/>
      <c r="K61" s="19"/>
      <c r="L61" s="12"/>
    </row>
    <row r="62" spans="1:12" s="22" customFormat="1" ht="12.75" customHeight="1">
      <c r="A62" s="12">
        <v>6</v>
      </c>
      <c r="B62" s="12" t="s">
        <v>63</v>
      </c>
      <c r="C62" s="14"/>
      <c r="D62" s="14">
        <v>48530</v>
      </c>
      <c r="E62" s="14">
        <v>32406</v>
      </c>
      <c r="F62" s="14">
        <v>48530</v>
      </c>
      <c r="G62" s="14">
        <v>24980</v>
      </c>
      <c r="H62" s="14">
        <v>45944</v>
      </c>
      <c r="I62" s="14"/>
      <c r="J62" s="19"/>
      <c r="K62" s="19"/>
      <c r="L62" s="12"/>
    </row>
    <row r="63" spans="1:12" s="22" customFormat="1" ht="12.75" customHeight="1">
      <c r="A63" s="12">
        <v>7</v>
      </c>
      <c r="B63" s="12" t="s">
        <v>64</v>
      </c>
      <c r="C63" s="14"/>
      <c r="D63" s="14">
        <v>40000</v>
      </c>
      <c r="E63" s="14">
        <v>20976</v>
      </c>
      <c r="F63" s="14">
        <v>40000</v>
      </c>
      <c r="G63" s="14">
        <v>7300</v>
      </c>
      <c r="H63" s="14">
        <v>25211</v>
      </c>
      <c r="I63" s="14"/>
      <c r="J63" s="19"/>
      <c r="K63" s="19"/>
      <c r="L63" s="12"/>
    </row>
    <row r="64" spans="1:12" s="22" customFormat="1" ht="12.75" customHeight="1">
      <c r="A64" s="12">
        <v>8</v>
      </c>
      <c r="B64" s="12" t="s">
        <v>65</v>
      </c>
      <c r="C64" s="14"/>
      <c r="D64" s="14">
        <v>45000</v>
      </c>
      <c r="E64" s="14">
        <v>28357</v>
      </c>
      <c r="F64" s="14">
        <v>45000</v>
      </c>
      <c r="G64" s="14">
        <v>29706</v>
      </c>
      <c r="H64" s="14">
        <v>4107</v>
      </c>
      <c r="I64" s="14"/>
      <c r="J64" s="19"/>
      <c r="K64" s="19"/>
      <c r="L64" s="12"/>
    </row>
    <row r="65" spans="1:12" s="22" customFormat="1" ht="12.75" customHeight="1">
      <c r="A65" s="12">
        <v>9</v>
      </c>
      <c r="B65" s="12" t="s">
        <v>66</v>
      </c>
      <c r="C65" s="14"/>
      <c r="D65" s="14">
        <v>37000</v>
      </c>
      <c r="E65" s="14">
        <v>6355</v>
      </c>
      <c r="F65" s="14">
        <v>37000</v>
      </c>
      <c r="G65" s="14">
        <v>14929</v>
      </c>
      <c r="H65" s="14">
        <v>8327</v>
      </c>
      <c r="I65" s="14"/>
      <c r="J65" s="19"/>
      <c r="K65" s="19"/>
      <c r="L65" s="12"/>
    </row>
    <row r="66" spans="1:12" s="22" customFormat="1" ht="12.75" customHeight="1">
      <c r="A66" s="12">
        <v>10</v>
      </c>
      <c r="B66" s="12" t="s">
        <v>67</v>
      </c>
      <c r="C66" s="14"/>
      <c r="D66" s="14">
        <v>10000</v>
      </c>
      <c r="E66" s="14">
        <v>894</v>
      </c>
      <c r="F66" s="14">
        <v>10000</v>
      </c>
      <c r="G66" s="14">
        <v>0</v>
      </c>
      <c r="H66" s="14">
        <v>20190</v>
      </c>
      <c r="I66" s="14"/>
      <c r="J66" s="19"/>
      <c r="K66" s="19"/>
      <c r="L66" s="12"/>
    </row>
    <row r="67" spans="1:12" s="17" customFormat="1" ht="15" customHeight="1" thickBot="1">
      <c r="A67" s="175"/>
      <c r="B67" s="189" t="s">
        <v>68</v>
      </c>
      <c r="C67" s="36">
        <f aca="true" t="shared" si="2" ref="C67:I67">SUM(C57:C66)</f>
        <v>0</v>
      </c>
      <c r="D67" s="36">
        <f t="shared" si="2"/>
        <v>898411</v>
      </c>
      <c r="E67" s="36">
        <f t="shared" si="2"/>
        <v>366472</v>
      </c>
      <c r="F67" s="36">
        <f t="shared" si="2"/>
        <v>1034011</v>
      </c>
      <c r="G67" s="36">
        <f t="shared" si="2"/>
        <v>374456</v>
      </c>
      <c r="H67" s="36">
        <f t="shared" si="2"/>
        <v>490140</v>
      </c>
      <c r="I67" s="19">
        <f t="shared" si="2"/>
        <v>0</v>
      </c>
      <c r="J67" s="15"/>
      <c r="K67" s="15"/>
      <c r="L67" s="16"/>
    </row>
    <row r="68" spans="1:12" s="22" customFormat="1" ht="12.75" customHeight="1" thickTop="1">
      <c r="A68" s="184">
        <v>1</v>
      </c>
      <c r="B68" s="184" t="s">
        <v>73</v>
      </c>
      <c r="C68" s="187"/>
      <c r="D68" s="187">
        <v>40700</v>
      </c>
      <c r="E68" s="187">
        <v>28505</v>
      </c>
      <c r="F68" s="187">
        <v>38800</v>
      </c>
      <c r="G68" s="187">
        <v>21299</v>
      </c>
      <c r="H68" s="187">
        <v>17214</v>
      </c>
      <c r="I68" s="14"/>
      <c r="J68" s="19"/>
      <c r="K68" s="19"/>
      <c r="L68" s="12"/>
    </row>
    <row r="69" spans="1:12" s="22" customFormat="1" ht="12.75" customHeight="1">
      <c r="A69" s="12">
        <v>2</v>
      </c>
      <c r="B69" s="12" t="s">
        <v>70</v>
      </c>
      <c r="C69" s="14"/>
      <c r="D69" s="14">
        <v>55440</v>
      </c>
      <c r="E69" s="14">
        <v>18750</v>
      </c>
      <c r="F69" s="14">
        <v>60048</v>
      </c>
      <c r="G69" s="14">
        <v>40879</v>
      </c>
      <c r="H69" s="14">
        <v>27241</v>
      </c>
      <c r="I69" s="14"/>
      <c r="J69" s="19"/>
      <c r="K69" s="19"/>
      <c r="L69" s="12"/>
    </row>
    <row r="70" spans="1:12" s="22" customFormat="1" ht="12.75" customHeight="1">
      <c r="A70" s="12">
        <v>3</v>
      </c>
      <c r="B70" s="12" t="s">
        <v>74</v>
      </c>
      <c r="C70" s="14"/>
      <c r="D70" s="14">
        <v>96900</v>
      </c>
      <c r="E70" s="14">
        <v>39679</v>
      </c>
      <c r="F70" s="14">
        <v>96900</v>
      </c>
      <c r="G70" s="14">
        <v>42398</v>
      </c>
      <c r="H70" s="14">
        <v>49693</v>
      </c>
      <c r="I70" s="14"/>
      <c r="J70" s="19"/>
      <c r="K70" s="19"/>
      <c r="L70" s="12"/>
    </row>
    <row r="71" spans="1:12" s="22" customFormat="1" ht="12.75" customHeight="1">
      <c r="A71" s="12">
        <v>4</v>
      </c>
      <c r="B71" s="12" t="s">
        <v>75</v>
      </c>
      <c r="C71" s="14"/>
      <c r="D71" s="14">
        <v>99000</v>
      </c>
      <c r="E71" s="14">
        <v>35201</v>
      </c>
      <c r="F71" s="14">
        <v>99000</v>
      </c>
      <c r="G71" s="14">
        <v>35057</v>
      </c>
      <c r="H71" s="14">
        <v>11780</v>
      </c>
      <c r="I71" s="14"/>
      <c r="J71" s="19"/>
      <c r="K71" s="19"/>
      <c r="L71" s="12"/>
    </row>
    <row r="72" spans="1:12" s="22" customFormat="1" ht="12.75" customHeight="1">
      <c r="A72" s="12">
        <v>5</v>
      </c>
      <c r="B72" s="12" t="s">
        <v>76</v>
      </c>
      <c r="C72" s="14"/>
      <c r="D72" s="14">
        <v>170000</v>
      </c>
      <c r="E72" s="14">
        <v>127147</v>
      </c>
      <c r="F72" s="14">
        <v>160000</v>
      </c>
      <c r="G72" s="14">
        <v>60249</v>
      </c>
      <c r="H72" s="14">
        <v>139794</v>
      </c>
      <c r="I72" s="14"/>
      <c r="J72" s="19"/>
      <c r="K72" s="19"/>
      <c r="L72" s="12"/>
    </row>
    <row r="73" spans="1:12" s="22" customFormat="1" ht="12.75" customHeight="1">
      <c r="A73" s="12">
        <v>6</v>
      </c>
      <c r="B73" s="12" t="s">
        <v>77</v>
      </c>
      <c r="C73" s="14"/>
      <c r="D73" s="14">
        <v>18300</v>
      </c>
      <c r="E73" s="14">
        <v>6449</v>
      </c>
      <c r="F73" s="14">
        <v>18300</v>
      </c>
      <c r="G73" s="14">
        <v>5904</v>
      </c>
      <c r="H73" s="14">
        <v>9100</v>
      </c>
      <c r="I73" s="14"/>
      <c r="J73" s="19"/>
      <c r="K73" s="19"/>
      <c r="L73" s="12"/>
    </row>
    <row r="74" spans="1:12" s="22" customFormat="1" ht="12.75" customHeight="1" hidden="1">
      <c r="A74" s="12">
        <v>7</v>
      </c>
      <c r="B74" s="12" t="s">
        <v>77</v>
      </c>
      <c r="C74" s="14"/>
      <c r="D74" s="14"/>
      <c r="E74" s="14"/>
      <c r="F74" s="14"/>
      <c r="G74" s="14"/>
      <c r="H74" s="14"/>
      <c r="I74" s="14"/>
      <c r="J74" s="19"/>
      <c r="K74" s="19"/>
      <c r="L74" s="12"/>
    </row>
    <row r="75" spans="1:12" s="22" customFormat="1" ht="12.75" customHeight="1">
      <c r="A75" s="12">
        <v>7</v>
      </c>
      <c r="B75" s="12" t="s">
        <v>69</v>
      </c>
      <c r="C75" s="14"/>
      <c r="D75" s="14">
        <v>19600</v>
      </c>
      <c r="E75" s="14">
        <v>8668</v>
      </c>
      <c r="F75" s="14">
        <v>19600</v>
      </c>
      <c r="G75" s="14">
        <v>1813</v>
      </c>
      <c r="H75" s="14">
        <v>23704</v>
      </c>
      <c r="I75" s="14"/>
      <c r="J75" s="19"/>
      <c r="K75" s="19"/>
      <c r="L75" s="12"/>
    </row>
    <row r="76" spans="1:12" s="22" customFormat="1" ht="12.75" customHeight="1">
      <c r="A76" s="12">
        <v>8</v>
      </c>
      <c r="B76" s="12" t="s">
        <v>100</v>
      </c>
      <c r="C76" s="14"/>
      <c r="D76" s="14">
        <v>10000</v>
      </c>
      <c r="E76" s="14">
        <v>4906</v>
      </c>
      <c r="F76" s="14">
        <v>10000</v>
      </c>
      <c r="G76" s="14">
        <v>1926</v>
      </c>
      <c r="H76" s="14">
        <v>12190</v>
      </c>
      <c r="I76" s="14"/>
      <c r="J76" s="19"/>
      <c r="K76" s="19"/>
      <c r="L76" s="12"/>
    </row>
    <row r="77" spans="1:12" s="22" customFormat="1" ht="12.75" customHeight="1">
      <c r="A77" s="12">
        <v>9</v>
      </c>
      <c r="B77" s="12" t="s">
        <v>101</v>
      </c>
      <c r="C77" s="14"/>
      <c r="D77" s="14">
        <v>13560</v>
      </c>
      <c r="E77" s="14">
        <v>2881</v>
      </c>
      <c r="F77" s="14">
        <v>13560</v>
      </c>
      <c r="G77" s="14">
        <v>1111</v>
      </c>
      <c r="H77" s="14">
        <v>11330</v>
      </c>
      <c r="I77" s="14"/>
      <c r="J77" s="19"/>
      <c r="K77" s="19"/>
      <c r="L77" s="12"/>
    </row>
    <row r="78" spans="1:12" s="22" customFormat="1" ht="12.75" customHeight="1">
      <c r="A78" s="12">
        <v>10</v>
      </c>
      <c r="B78" s="12" t="s">
        <v>102</v>
      </c>
      <c r="C78" s="14"/>
      <c r="D78" s="14">
        <v>22225</v>
      </c>
      <c r="E78" s="14">
        <v>18343</v>
      </c>
      <c r="F78" s="14">
        <v>22225</v>
      </c>
      <c r="G78" s="14">
        <v>28246</v>
      </c>
      <c r="H78" s="14">
        <v>11297</v>
      </c>
      <c r="I78" s="14"/>
      <c r="J78" s="19"/>
      <c r="K78" s="19"/>
      <c r="L78" s="12"/>
    </row>
    <row r="79" spans="1:12" s="22" customFormat="1" ht="12.75" customHeight="1" thickBot="1">
      <c r="A79" s="175"/>
      <c r="B79" s="189" t="s">
        <v>78</v>
      </c>
      <c r="C79" s="36">
        <f aca="true" t="shared" si="3" ref="C79:I79">SUM(C68:C78)</f>
        <v>0</v>
      </c>
      <c r="D79" s="36">
        <f t="shared" si="3"/>
        <v>545725</v>
      </c>
      <c r="E79" s="36">
        <f t="shared" si="3"/>
        <v>290529</v>
      </c>
      <c r="F79" s="36">
        <f t="shared" si="3"/>
        <v>538433</v>
      </c>
      <c r="G79" s="36">
        <f t="shared" si="3"/>
        <v>238882</v>
      </c>
      <c r="H79" s="36">
        <f t="shared" si="3"/>
        <v>313343</v>
      </c>
      <c r="I79" s="19">
        <f t="shared" si="3"/>
        <v>0</v>
      </c>
      <c r="J79" s="19"/>
      <c r="K79" s="19"/>
      <c r="L79" s="12"/>
    </row>
    <row r="80" spans="1:12" s="17" customFormat="1" ht="12.75" customHeight="1" thickBot="1" thickTop="1">
      <c r="A80" s="208">
        <v>3</v>
      </c>
      <c r="B80" s="208" t="s">
        <v>222</v>
      </c>
      <c r="C80" s="209"/>
      <c r="D80" s="209">
        <v>140000</v>
      </c>
      <c r="E80" s="209">
        <v>59320</v>
      </c>
      <c r="F80" s="209">
        <v>167000</v>
      </c>
      <c r="G80" s="209">
        <v>37590</v>
      </c>
      <c r="H80" s="209">
        <v>80959</v>
      </c>
      <c r="I80" s="19"/>
      <c r="J80" s="15"/>
      <c r="K80" s="15"/>
      <c r="L80" s="16"/>
    </row>
    <row r="81" spans="1:12" s="22" customFormat="1" ht="12.75" customHeight="1" thickTop="1">
      <c r="A81" s="184">
        <v>1</v>
      </c>
      <c r="B81" s="184" t="s">
        <v>79</v>
      </c>
      <c r="C81" s="187"/>
      <c r="D81" s="187">
        <v>65200</v>
      </c>
      <c r="E81" s="187">
        <v>19906</v>
      </c>
      <c r="F81" s="187">
        <v>120000</v>
      </c>
      <c r="G81" s="187">
        <v>18122</v>
      </c>
      <c r="H81" s="187">
        <v>71613</v>
      </c>
      <c r="I81" s="14"/>
      <c r="J81" s="19"/>
      <c r="K81" s="19"/>
      <c r="L81" s="12"/>
    </row>
    <row r="82" spans="1:12" s="22" customFormat="1" ht="12.75" customHeight="1" hidden="1">
      <c r="A82" s="12">
        <v>2</v>
      </c>
      <c r="B82" s="12" t="s">
        <v>80</v>
      </c>
      <c r="C82" s="14"/>
      <c r="D82" s="14"/>
      <c r="E82" s="14"/>
      <c r="F82" s="14"/>
      <c r="G82" s="14"/>
      <c r="H82" s="14"/>
      <c r="I82" s="14"/>
      <c r="J82" s="19"/>
      <c r="K82" s="19"/>
      <c r="L82" s="12"/>
    </row>
    <row r="83" spans="1:12" s="22" customFormat="1" ht="14.25" customHeight="1" thickBot="1">
      <c r="A83" s="175"/>
      <c r="B83" s="189" t="s">
        <v>81</v>
      </c>
      <c r="C83" s="36">
        <f aca="true" t="shared" si="4" ref="C83:I83">SUM(C81:C82)</f>
        <v>0</v>
      </c>
      <c r="D83" s="36">
        <f t="shared" si="4"/>
        <v>65200</v>
      </c>
      <c r="E83" s="36">
        <f t="shared" si="4"/>
        <v>19906</v>
      </c>
      <c r="F83" s="36">
        <f t="shared" si="4"/>
        <v>120000</v>
      </c>
      <c r="G83" s="36">
        <f t="shared" si="4"/>
        <v>18122</v>
      </c>
      <c r="H83" s="36">
        <f t="shared" si="4"/>
        <v>71613</v>
      </c>
      <c r="I83" s="30">
        <f t="shared" si="4"/>
        <v>0</v>
      </c>
      <c r="J83" s="19"/>
      <c r="K83" s="19"/>
      <c r="L83" s="12"/>
    </row>
    <row r="84" spans="1:12" s="22" customFormat="1" ht="14.25" customHeight="1" thickTop="1">
      <c r="A84" s="195">
        <v>1</v>
      </c>
      <c r="B84" s="196" t="s">
        <v>212</v>
      </c>
      <c r="C84" s="197"/>
      <c r="D84" s="198">
        <v>14000</v>
      </c>
      <c r="E84" s="198">
        <v>5301</v>
      </c>
      <c r="F84" s="198">
        <v>14000</v>
      </c>
      <c r="G84" s="199">
        <v>5301</v>
      </c>
      <c r="H84" s="198">
        <v>0</v>
      </c>
      <c r="I84" s="30"/>
      <c r="J84" s="19"/>
      <c r="K84" s="19"/>
      <c r="L84" s="12"/>
    </row>
    <row r="85" spans="1:12" s="22" customFormat="1" ht="14.25" customHeight="1">
      <c r="A85" s="261"/>
      <c r="B85" s="262" t="s">
        <v>241</v>
      </c>
      <c r="C85" s="263"/>
      <c r="D85" s="264">
        <v>14000</v>
      </c>
      <c r="E85" s="264">
        <v>9456</v>
      </c>
      <c r="F85" s="264">
        <v>14000</v>
      </c>
      <c r="G85" s="265">
        <v>9777</v>
      </c>
      <c r="H85" s="264">
        <v>2753</v>
      </c>
      <c r="I85" s="30"/>
      <c r="J85" s="19"/>
      <c r="K85" s="19"/>
      <c r="L85" s="12"/>
    </row>
    <row r="86" spans="1:12" s="22" customFormat="1" ht="12.75" customHeight="1">
      <c r="A86" s="39">
        <v>2</v>
      </c>
      <c r="B86" s="41" t="s">
        <v>107</v>
      </c>
      <c r="C86" s="40"/>
      <c r="D86" s="27">
        <v>17000</v>
      </c>
      <c r="E86" s="27">
        <v>13909</v>
      </c>
      <c r="F86" s="27">
        <v>17000</v>
      </c>
      <c r="G86" s="33">
        <v>13896</v>
      </c>
      <c r="H86" s="43">
        <v>1203</v>
      </c>
      <c r="I86" s="30"/>
      <c r="J86" s="19"/>
      <c r="K86" s="19"/>
      <c r="L86" s="12"/>
    </row>
    <row r="87" spans="1:12" s="22" customFormat="1" ht="12.75" customHeight="1">
      <c r="A87" s="39">
        <v>3</v>
      </c>
      <c r="B87" s="41" t="s">
        <v>17</v>
      </c>
      <c r="C87" s="40"/>
      <c r="D87" s="27">
        <v>30000</v>
      </c>
      <c r="E87" s="27">
        <v>9955</v>
      </c>
      <c r="F87" s="27">
        <v>30000</v>
      </c>
      <c r="G87" s="33">
        <v>11579</v>
      </c>
      <c r="H87" s="43">
        <v>33</v>
      </c>
      <c r="I87" s="30"/>
      <c r="J87" s="19"/>
      <c r="K87" s="19"/>
      <c r="L87" s="12"/>
    </row>
    <row r="88" spans="1:12" s="22" customFormat="1" ht="12.75" customHeight="1">
      <c r="A88" s="39">
        <v>3</v>
      </c>
      <c r="B88" s="41" t="s">
        <v>105</v>
      </c>
      <c r="C88" s="40"/>
      <c r="D88" s="27">
        <v>114000</v>
      </c>
      <c r="E88" s="27">
        <v>36656</v>
      </c>
      <c r="F88" s="27">
        <v>114000</v>
      </c>
      <c r="G88" s="33">
        <v>36988</v>
      </c>
      <c r="H88" s="48">
        <v>9099</v>
      </c>
      <c r="I88" s="30"/>
      <c r="J88" s="19"/>
      <c r="K88" s="19"/>
      <c r="L88" s="12"/>
    </row>
    <row r="89" spans="1:12" s="22" customFormat="1" ht="12.75" customHeight="1">
      <c r="A89" s="39">
        <v>4</v>
      </c>
      <c r="B89" s="41" t="s">
        <v>22</v>
      </c>
      <c r="C89" s="40"/>
      <c r="D89" s="27">
        <v>24000</v>
      </c>
      <c r="E89" s="27">
        <v>11881</v>
      </c>
      <c r="F89" s="27">
        <v>23200</v>
      </c>
      <c r="G89" s="33">
        <v>12036</v>
      </c>
      <c r="H89" s="48">
        <v>63</v>
      </c>
      <c r="I89" s="30"/>
      <c r="J89" s="19"/>
      <c r="K89" s="19"/>
      <c r="L89" s="12"/>
    </row>
    <row r="90" spans="1:12" s="22" customFormat="1" ht="12.75" customHeight="1">
      <c r="A90" s="39">
        <v>4</v>
      </c>
      <c r="B90" s="41" t="s">
        <v>28</v>
      </c>
      <c r="C90" s="40"/>
      <c r="D90" s="27">
        <v>11000</v>
      </c>
      <c r="E90" s="27">
        <v>6051</v>
      </c>
      <c r="F90" s="27">
        <v>12000</v>
      </c>
      <c r="G90" s="33">
        <v>4230</v>
      </c>
      <c r="H90" s="48">
        <v>7275</v>
      </c>
      <c r="I90" s="30"/>
      <c r="J90" s="19"/>
      <c r="K90" s="19"/>
      <c r="L90" s="12"/>
    </row>
    <row r="91" spans="1:12" s="22" customFormat="1" ht="12.75" customHeight="1">
      <c r="A91" s="39">
        <v>5</v>
      </c>
      <c r="B91" s="41" t="s">
        <v>106</v>
      </c>
      <c r="C91" s="40"/>
      <c r="D91" s="27">
        <v>65000</v>
      </c>
      <c r="E91" s="27">
        <v>18014</v>
      </c>
      <c r="F91" s="27">
        <v>65000</v>
      </c>
      <c r="G91" s="33">
        <v>13968</v>
      </c>
      <c r="H91" s="43">
        <v>10265</v>
      </c>
      <c r="I91" s="30"/>
      <c r="J91" s="19"/>
      <c r="K91" s="19"/>
      <c r="L91" s="12"/>
    </row>
    <row r="92" spans="1:12" s="22" customFormat="1" ht="12.75" customHeight="1">
      <c r="A92" s="39">
        <v>6</v>
      </c>
      <c r="B92" s="42" t="s">
        <v>32</v>
      </c>
      <c r="C92" s="40"/>
      <c r="D92" s="27">
        <v>19200</v>
      </c>
      <c r="E92" s="27">
        <v>9258</v>
      </c>
      <c r="F92" s="27">
        <v>14600</v>
      </c>
      <c r="G92" s="33">
        <v>12839</v>
      </c>
      <c r="H92" s="43">
        <v>3012</v>
      </c>
      <c r="I92" s="30"/>
      <c r="J92" s="19"/>
      <c r="K92" s="19"/>
      <c r="L92" s="12"/>
    </row>
    <row r="93" spans="1:12" s="22" customFormat="1" ht="12.75" customHeight="1">
      <c r="A93" s="39">
        <v>7</v>
      </c>
      <c r="B93" s="42" t="s">
        <v>33</v>
      </c>
      <c r="C93" s="40"/>
      <c r="D93" s="27">
        <v>25000</v>
      </c>
      <c r="E93" s="27">
        <v>11349</v>
      </c>
      <c r="F93" s="27">
        <v>24000</v>
      </c>
      <c r="G93" s="33">
        <v>12358</v>
      </c>
      <c r="H93" s="43">
        <v>13094</v>
      </c>
      <c r="I93" s="30"/>
      <c r="J93" s="19"/>
      <c r="K93" s="19"/>
      <c r="L93" s="12"/>
    </row>
    <row r="94" spans="1:12" s="22" customFormat="1" ht="12.75" customHeight="1">
      <c r="A94" s="39"/>
      <c r="B94" s="42" t="s">
        <v>37</v>
      </c>
      <c r="C94" s="40"/>
      <c r="D94" s="27">
        <v>60000</v>
      </c>
      <c r="E94" s="27">
        <v>19283</v>
      </c>
      <c r="F94" s="27">
        <v>60000</v>
      </c>
      <c r="G94" s="33">
        <v>19283</v>
      </c>
      <c r="H94" s="43">
        <v>0</v>
      </c>
      <c r="I94" s="30"/>
      <c r="J94" s="19"/>
      <c r="K94" s="19"/>
      <c r="L94" s="12"/>
    </row>
    <row r="95" spans="1:12" s="22" customFormat="1" ht="12.75" customHeight="1">
      <c r="A95" s="39">
        <v>8</v>
      </c>
      <c r="B95" s="41" t="s">
        <v>108</v>
      </c>
      <c r="C95" s="40"/>
      <c r="D95" s="27">
        <v>40000</v>
      </c>
      <c r="E95" s="27">
        <v>7415</v>
      </c>
      <c r="F95" s="27">
        <v>40000</v>
      </c>
      <c r="G95" s="33">
        <v>3657</v>
      </c>
      <c r="H95" s="43">
        <v>6582</v>
      </c>
      <c r="I95" s="30"/>
      <c r="J95" s="19"/>
      <c r="K95" s="19"/>
      <c r="L95" s="12"/>
    </row>
    <row r="96" spans="1:12" s="22" customFormat="1" ht="12.75" customHeight="1">
      <c r="A96" s="39">
        <v>9</v>
      </c>
      <c r="B96" s="41" t="s">
        <v>109</v>
      </c>
      <c r="C96" s="40"/>
      <c r="D96" s="27">
        <v>20000</v>
      </c>
      <c r="E96" s="27">
        <v>7634</v>
      </c>
      <c r="F96" s="27">
        <v>20000</v>
      </c>
      <c r="G96" s="178">
        <v>9374</v>
      </c>
      <c r="H96" s="43">
        <v>92</v>
      </c>
      <c r="I96" s="30"/>
      <c r="J96" s="19"/>
      <c r="K96" s="19"/>
      <c r="L96" s="12"/>
    </row>
    <row r="97" spans="1:12" s="22" customFormat="1" ht="12.75" customHeight="1">
      <c r="A97" s="39"/>
      <c r="B97" s="41" t="s">
        <v>240</v>
      </c>
      <c r="C97" s="40"/>
      <c r="D97" s="27">
        <v>40000</v>
      </c>
      <c r="E97" s="27">
        <v>28617</v>
      </c>
      <c r="F97" s="27">
        <v>40000</v>
      </c>
      <c r="G97" s="260">
        <v>28615</v>
      </c>
      <c r="H97" s="43">
        <v>34</v>
      </c>
      <c r="I97" s="30"/>
      <c r="J97" s="19"/>
      <c r="K97" s="19"/>
      <c r="L97" s="12"/>
    </row>
    <row r="98" spans="1:12" s="22" customFormat="1" ht="12.75" customHeight="1">
      <c r="A98" s="39">
        <v>10</v>
      </c>
      <c r="B98" s="41" t="s">
        <v>211</v>
      </c>
      <c r="C98" s="40"/>
      <c r="D98" s="27">
        <v>58000</v>
      </c>
      <c r="E98" s="27">
        <v>37910</v>
      </c>
      <c r="F98" s="27">
        <v>58000</v>
      </c>
      <c r="G98" s="179">
        <v>37116</v>
      </c>
      <c r="H98" s="43">
        <v>1774</v>
      </c>
      <c r="I98" s="30"/>
      <c r="J98" s="19"/>
      <c r="K98" s="19"/>
      <c r="L98" s="12"/>
    </row>
    <row r="99" spans="1:12" s="22" customFormat="1" ht="12.75" customHeight="1">
      <c r="A99" s="39">
        <v>11</v>
      </c>
      <c r="B99" s="41" t="s">
        <v>217</v>
      </c>
      <c r="C99" s="40"/>
      <c r="D99" s="27"/>
      <c r="E99" s="27">
        <v>1954</v>
      </c>
      <c r="F99" s="27">
        <v>1500</v>
      </c>
      <c r="G99" s="179">
        <v>0</v>
      </c>
      <c r="H99" s="43">
        <v>10477</v>
      </c>
      <c r="I99" s="30"/>
      <c r="J99" s="19"/>
      <c r="K99" s="19"/>
      <c r="L99" s="12"/>
    </row>
    <row r="100" spans="1:12" s="22" customFormat="1" ht="12.75" customHeight="1" thickBot="1">
      <c r="A100" s="175"/>
      <c r="B100" s="189" t="s">
        <v>104</v>
      </c>
      <c r="C100" s="36"/>
      <c r="D100" s="36">
        <f>SUM(D84:D99)</f>
        <v>551200</v>
      </c>
      <c r="E100" s="36">
        <f>SUM(E84:E99)</f>
        <v>234643</v>
      </c>
      <c r="F100" s="36">
        <f>SUM(F84:F99)</f>
        <v>547300</v>
      </c>
      <c r="G100" s="36">
        <f>SUM(G84:G99)</f>
        <v>231017</v>
      </c>
      <c r="H100" s="36">
        <f>SUM(H84:H99)</f>
        <v>65756</v>
      </c>
      <c r="I100" s="30"/>
      <c r="J100" s="19"/>
      <c r="K100" s="19"/>
      <c r="L100" s="12"/>
    </row>
    <row r="101" spans="1:12" s="17" customFormat="1" ht="12.75" customHeight="1" thickTop="1">
      <c r="A101" s="184">
        <v>1</v>
      </c>
      <c r="B101" s="184" t="s">
        <v>46</v>
      </c>
      <c r="C101" s="185"/>
      <c r="D101" s="185">
        <v>0</v>
      </c>
      <c r="E101" s="187">
        <v>0</v>
      </c>
      <c r="F101" s="187">
        <v>0</v>
      </c>
      <c r="G101" s="187">
        <v>0</v>
      </c>
      <c r="H101" s="200">
        <v>623.95</v>
      </c>
      <c r="I101" s="31"/>
      <c r="J101" s="15"/>
      <c r="K101" s="15"/>
      <c r="L101" s="16"/>
    </row>
    <row r="102" spans="1:12" s="17" customFormat="1" ht="12.75" customHeight="1">
      <c r="A102" s="12">
        <v>2</v>
      </c>
      <c r="B102" s="12" t="s">
        <v>13</v>
      </c>
      <c r="C102" s="13"/>
      <c r="D102" s="13">
        <v>68000</v>
      </c>
      <c r="E102" s="14">
        <v>22386</v>
      </c>
      <c r="F102" s="14">
        <v>68000</v>
      </c>
      <c r="G102" s="44">
        <v>26472</v>
      </c>
      <c r="H102" s="49">
        <v>18502</v>
      </c>
      <c r="I102" s="31"/>
      <c r="J102" s="15"/>
      <c r="K102" s="15"/>
      <c r="L102" s="16"/>
    </row>
    <row r="103" spans="1:12" s="17" customFormat="1" ht="12.75" customHeight="1">
      <c r="A103" s="12">
        <v>3</v>
      </c>
      <c r="B103" s="12" t="s">
        <v>47</v>
      </c>
      <c r="C103" s="13"/>
      <c r="D103" s="13">
        <v>30800</v>
      </c>
      <c r="E103" s="14">
        <v>8201</v>
      </c>
      <c r="F103" s="14">
        <v>30800</v>
      </c>
      <c r="G103" s="44">
        <v>8414</v>
      </c>
      <c r="H103" s="49">
        <v>1439</v>
      </c>
      <c r="I103" s="31"/>
      <c r="J103" s="15"/>
      <c r="K103" s="15"/>
      <c r="L103" s="16"/>
    </row>
    <row r="104" spans="1:12" s="17" customFormat="1" ht="12.75" customHeight="1">
      <c r="A104" s="12">
        <v>4</v>
      </c>
      <c r="B104" s="12" t="s">
        <v>14</v>
      </c>
      <c r="C104" s="13"/>
      <c r="D104" s="13">
        <v>146000</v>
      </c>
      <c r="E104" s="14">
        <v>57015</v>
      </c>
      <c r="F104" s="14">
        <v>146000</v>
      </c>
      <c r="G104" s="44">
        <v>53503</v>
      </c>
      <c r="H104" s="49">
        <v>8640</v>
      </c>
      <c r="I104" s="31"/>
      <c r="J104" s="15"/>
      <c r="K104" s="15"/>
      <c r="L104" s="16"/>
    </row>
    <row r="105" spans="1:12" s="17" customFormat="1" ht="12.75" customHeight="1">
      <c r="A105" s="12">
        <v>5</v>
      </c>
      <c r="B105" s="12" t="s">
        <v>48</v>
      </c>
      <c r="C105" s="13"/>
      <c r="D105" s="13">
        <v>53500</v>
      </c>
      <c r="E105" s="14">
        <v>17554</v>
      </c>
      <c r="F105" s="14">
        <v>53500</v>
      </c>
      <c r="G105" s="44">
        <v>17477</v>
      </c>
      <c r="H105" s="49">
        <v>2983</v>
      </c>
      <c r="I105" s="31"/>
      <c r="J105" s="15"/>
      <c r="K105" s="15"/>
      <c r="L105" s="16"/>
    </row>
    <row r="106" spans="1:12" s="17" customFormat="1" ht="12.75" customHeight="1">
      <c r="A106" s="12">
        <v>6</v>
      </c>
      <c r="B106" s="12" t="s">
        <v>15</v>
      </c>
      <c r="C106" s="13"/>
      <c r="D106" s="13">
        <v>105000</v>
      </c>
      <c r="E106" s="14">
        <v>69892</v>
      </c>
      <c r="F106" s="14">
        <v>105000</v>
      </c>
      <c r="G106" s="44">
        <v>66598</v>
      </c>
      <c r="H106" s="49">
        <v>25989</v>
      </c>
      <c r="I106" s="31"/>
      <c r="J106" s="15"/>
      <c r="K106" s="15"/>
      <c r="L106" s="16"/>
    </row>
    <row r="107" spans="1:12" s="17" customFormat="1" ht="12.75" customHeight="1" hidden="1">
      <c r="A107" s="12">
        <v>7</v>
      </c>
      <c r="B107" s="12" t="s">
        <v>16</v>
      </c>
      <c r="C107" s="13"/>
      <c r="D107" s="13">
        <v>0</v>
      </c>
      <c r="E107" s="14">
        <v>0</v>
      </c>
      <c r="F107" s="14">
        <v>0</v>
      </c>
      <c r="G107" s="44">
        <v>0</v>
      </c>
      <c r="H107" s="49"/>
      <c r="I107" s="31"/>
      <c r="J107" s="15"/>
      <c r="K107" s="15"/>
      <c r="L107" s="16"/>
    </row>
    <row r="108" spans="1:12" s="17" customFormat="1" ht="12.75" customHeight="1">
      <c r="A108" s="12">
        <v>8</v>
      </c>
      <c r="B108" s="12" t="s">
        <v>17</v>
      </c>
      <c r="C108" s="13"/>
      <c r="D108" s="13">
        <v>114000</v>
      </c>
      <c r="E108" s="14">
        <v>52315</v>
      </c>
      <c r="F108" s="14">
        <v>114000</v>
      </c>
      <c r="G108" s="44">
        <v>46684</v>
      </c>
      <c r="H108" s="49">
        <v>13224</v>
      </c>
      <c r="I108" s="31"/>
      <c r="J108" s="15"/>
      <c r="K108" s="15"/>
      <c r="L108" s="16"/>
    </row>
    <row r="109" spans="1:12" s="17" customFormat="1" ht="12.75" customHeight="1">
      <c r="A109" s="12">
        <v>9</v>
      </c>
      <c r="B109" s="12" t="s">
        <v>18</v>
      </c>
      <c r="C109" s="13"/>
      <c r="D109" s="13">
        <v>80000</v>
      </c>
      <c r="E109" s="14">
        <v>36618</v>
      </c>
      <c r="F109" s="14">
        <v>80000</v>
      </c>
      <c r="G109" s="44">
        <v>38809</v>
      </c>
      <c r="H109" s="49">
        <v>10839</v>
      </c>
      <c r="I109" s="31"/>
      <c r="J109" s="15"/>
      <c r="K109" s="15"/>
      <c r="L109" s="16"/>
    </row>
    <row r="110" spans="1:12" s="17" customFormat="1" ht="12.75" customHeight="1">
      <c r="A110" s="12">
        <v>10</v>
      </c>
      <c r="B110" s="12" t="s">
        <v>19</v>
      </c>
      <c r="C110" s="13"/>
      <c r="D110" s="13">
        <v>135000</v>
      </c>
      <c r="E110" s="14">
        <v>65621</v>
      </c>
      <c r="F110" s="14">
        <v>135000</v>
      </c>
      <c r="G110" s="44">
        <v>74993</v>
      </c>
      <c r="H110" s="49">
        <v>2429</v>
      </c>
      <c r="I110" s="31"/>
      <c r="J110" s="15"/>
      <c r="K110" s="15"/>
      <c r="L110" s="16"/>
    </row>
    <row r="111" spans="1:12" s="17" customFormat="1" ht="12.75" customHeight="1">
      <c r="A111" s="12">
        <v>11</v>
      </c>
      <c r="B111" s="12" t="s">
        <v>20</v>
      </c>
      <c r="C111" s="13"/>
      <c r="D111" s="13">
        <v>85245</v>
      </c>
      <c r="E111" s="14">
        <v>42148</v>
      </c>
      <c r="F111" s="14">
        <v>90000</v>
      </c>
      <c r="G111" s="44">
        <v>42710</v>
      </c>
      <c r="H111" s="49">
        <v>11102</v>
      </c>
      <c r="I111" s="31"/>
      <c r="J111" s="15"/>
      <c r="K111" s="15"/>
      <c r="L111" s="16"/>
    </row>
    <row r="112" spans="1:12" s="17" customFormat="1" ht="12.75" customHeight="1">
      <c r="A112" s="12">
        <v>12</v>
      </c>
      <c r="B112" s="12" t="s">
        <v>21</v>
      </c>
      <c r="C112" s="13"/>
      <c r="D112" s="13">
        <v>188000</v>
      </c>
      <c r="E112" s="14">
        <v>108828</v>
      </c>
      <c r="F112" s="14">
        <v>212500</v>
      </c>
      <c r="G112" s="44">
        <v>95864</v>
      </c>
      <c r="H112" s="49">
        <v>51457</v>
      </c>
      <c r="I112" s="31"/>
      <c r="J112" s="15"/>
      <c r="K112" s="15"/>
      <c r="L112" s="16"/>
    </row>
    <row r="113" spans="1:12" s="17" customFormat="1" ht="12.75" customHeight="1">
      <c r="A113" s="12">
        <v>13</v>
      </c>
      <c r="B113" s="12" t="s">
        <v>22</v>
      </c>
      <c r="C113" s="13"/>
      <c r="D113" s="13">
        <v>70000</v>
      </c>
      <c r="E113" s="14">
        <v>36163</v>
      </c>
      <c r="F113" s="14">
        <v>68000</v>
      </c>
      <c r="G113" s="44">
        <v>35489</v>
      </c>
      <c r="H113" s="49">
        <v>1250</v>
      </c>
      <c r="I113" s="31"/>
      <c r="J113" s="15"/>
      <c r="K113" s="15"/>
      <c r="L113" s="16"/>
    </row>
    <row r="114" spans="1:12" s="17" customFormat="1" ht="12.75" customHeight="1">
      <c r="A114" s="12">
        <v>14</v>
      </c>
      <c r="B114" s="12" t="s">
        <v>23</v>
      </c>
      <c r="C114" s="13"/>
      <c r="D114" s="13">
        <v>126300</v>
      </c>
      <c r="E114" s="14">
        <v>45750</v>
      </c>
      <c r="F114" s="14">
        <v>126220</v>
      </c>
      <c r="G114" s="44">
        <v>45472</v>
      </c>
      <c r="H114" s="49">
        <v>771</v>
      </c>
      <c r="I114" s="31"/>
      <c r="J114" s="15"/>
      <c r="K114" s="15"/>
      <c r="L114" s="16"/>
    </row>
    <row r="115" spans="1:12" s="17" customFormat="1" ht="12.75" customHeight="1">
      <c r="A115" s="12">
        <v>15</v>
      </c>
      <c r="B115" s="12" t="s">
        <v>24</v>
      </c>
      <c r="C115" s="13"/>
      <c r="D115" s="13">
        <v>186600</v>
      </c>
      <c r="E115" s="14">
        <v>84291</v>
      </c>
      <c r="F115" s="14">
        <v>185500</v>
      </c>
      <c r="G115" s="44">
        <v>87682</v>
      </c>
      <c r="H115" s="49">
        <v>3821</v>
      </c>
      <c r="I115" s="31"/>
      <c r="J115" s="15"/>
      <c r="K115" s="15"/>
      <c r="L115" s="16"/>
    </row>
    <row r="116" spans="1:12" s="17" customFormat="1" ht="12.75" customHeight="1">
      <c r="A116" s="12">
        <v>16</v>
      </c>
      <c r="B116" s="12" t="s">
        <v>49</v>
      </c>
      <c r="C116" s="13"/>
      <c r="D116" s="13">
        <v>65000</v>
      </c>
      <c r="E116" s="14">
        <v>22545</v>
      </c>
      <c r="F116" s="14">
        <v>64700</v>
      </c>
      <c r="G116" s="44">
        <v>20690</v>
      </c>
      <c r="H116" s="49">
        <v>5461</v>
      </c>
      <c r="I116" s="31"/>
      <c r="J116" s="15"/>
      <c r="K116" s="15"/>
      <c r="L116" s="16"/>
    </row>
    <row r="117" spans="1:12" s="17" customFormat="1" ht="12.75" customHeight="1">
      <c r="A117" s="12">
        <v>17</v>
      </c>
      <c r="B117" s="12" t="s">
        <v>25</v>
      </c>
      <c r="C117" s="13"/>
      <c r="D117" s="13">
        <v>75350</v>
      </c>
      <c r="E117" s="14">
        <v>32457</v>
      </c>
      <c r="F117" s="14">
        <v>75350</v>
      </c>
      <c r="G117" s="44">
        <v>32256</v>
      </c>
      <c r="H117" s="49">
        <v>1626</v>
      </c>
      <c r="I117" s="31"/>
      <c r="J117" s="15"/>
      <c r="K117" s="15"/>
      <c r="L117" s="16"/>
    </row>
    <row r="118" spans="1:12" s="17" customFormat="1" ht="12.75" customHeight="1">
      <c r="A118" s="12">
        <v>18</v>
      </c>
      <c r="B118" s="12" t="s">
        <v>26</v>
      </c>
      <c r="C118" s="13"/>
      <c r="D118" s="13">
        <v>108000</v>
      </c>
      <c r="E118" s="14">
        <v>43818</v>
      </c>
      <c r="F118" s="14">
        <v>107000</v>
      </c>
      <c r="G118" s="44">
        <v>45628</v>
      </c>
      <c r="H118" s="49">
        <v>731</v>
      </c>
      <c r="I118" s="31"/>
      <c r="J118" s="15"/>
      <c r="K118" s="15"/>
      <c r="L118" s="16"/>
    </row>
    <row r="119" spans="1:12" s="17" customFormat="1" ht="12.75" customHeight="1">
      <c r="A119" s="12">
        <v>19</v>
      </c>
      <c r="B119" s="12" t="s">
        <v>27</v>
      </c>
      <c r="C119" s="13"/>
      <c r="D119" s="13">
        <v>67000</v>
      </c>
      <c r="E119" s="14">
        <v>28966</v>
      </c>
      <c r="F119" s="14">
        <v>67000</v>
      </c>
      <c r="G119" s="44">
        <v>25987</v>
      </c>
      <c r="H119" s="49">
        <v>9073</v>
      </c>
      <c r="I119" s="31"/>
      <c r="J119" s="15"/>
      <c r="K119" s="15"/>
      <c r="L119" s="16"/>
    </row>
    <row r="120" spans="1:12" s="17" customFormat="1" ht="12.75" customHeight="1">
      <c r="A120" s="12">
        <v>20</v>
      </c>
      <c r="B120" s="12" t="s">
        <v>28</v>
      </c>
      <c r="C120" s="13"/>
      <c r="D120" s="13">
        <v>85000</v>
      </c>
      <c r="E120" s="14">
        <v>38557</v>
      </c>
      <c r="F120" s="14">
        <v>85000</v>
      </c>
      <c r="G120" s="44">
        <v>42169</v>
      </c>
      <c r="H120" s="49">
        <v>6205</v>
      </c>
      <c r="I120" s="31"/>
      <c r="J120" s="15"/>
      <c r="K120" s="15"/>
      <c r="L120" s="16"/>
    </row>
    <row r="121" spans="1:12" s="17" customFormat="1" ht="12.75" customHeight="1">
      <c r="A121" s="12">
        <v>21</v>
      </c>
      <c r="B121" s="12" t="s">
        <v>50</v>
      </c>
      <c r="C121" s="13"/>
      <c r="D121" s="13">
        <v>56000</v>
      </c>
      <c r="E121" s="14">
        <v>20211</v>
      </c>
      <c r="F121" s="14">
        <v>56000</v>
      </c>
      <c r="G121" s="44">
        <v>20059</v>
      </c>
      <c r="H121" s="49">
        <v>222</v>
      </c>
      <c r="I121" s="31"/>
      <c r="J121" s="15"/>
      <c r="K121" s="15"/>
      <c r="L121" s="16"/>
    </row>
    <row r="122" spans="1:12" s="17" customFormat="1" ht="12.75" customHeight="1">
      <c r="A122" s="12">
        <v>22</v>
      </c>
      <c r="B122" s="12" t="s">
        <v>29</v>
      </c>
      <c r="C122" s="13"/>
      <c r="D122" s="13">
        <v>69000</v>
      </c>
      <c r="E122" s="14">
        <v>48781</v>
      </c>
      <c r="F122" s="14">
        <v>69000</v>
      </c>
      <c r="G122" s="44">
        <v>48079</v>
      </c>
      <c r="H122" s="49">
        <v>8376</v>
      </c>
      <c r="I122" s="31"/>
      <c r="J122" s="15"/>
      <c r="K122" s="15"/>
      <c r="L122" s="16"/>
    </row>
    <row r="123" spans="1:12" s="17" customFormat="1" ht="12.75" customHeight="1">
      <c r="A123" s="12">
        <v>23</v>
      </c>
      <c r="B123" s="12" t="s">
        <v>30</v>
      </c>
      <c r="C123" s="13"/>
      <c r="D123" s="13">
        <v>83000</v>
      </c>
      <c r="E123" s="14">
        <v>49405</v>
      </c>
      <c r="F123" s="14">
        <v>83000</v>
      </c>
      <c r="G123" s="44">
        <v>50365</v>
      </c>
      <c r="H123" s="49">
        <v>3575</v>
      </c>
      <c r="I123" s="31"/>
      <c r="J123" s="15"/>
      <c r="K123" s="15"/>
      <c r="L123" s="16"/>
    </row>
    <row r="124" spans="1:12" s="17" customFormat="1" ht="12.75" customHeight="1">
      <c r="A124" s="12">
        <v>24</v>
      </c>
      <c r="B124" s="12" t="s">
        <v>31</v>
      </c>
      <c r="C124" s="13"/>
      <c r="D124" s="13">
        <v>150000</v>
      </c>
      <c r="E124" s="14">
        <v>47737</v>
      </c>
      <c r="F124" s="14">
        <v>150000</v>
      </c>
      <c r="G124" s="44">
        <v>60503</v>
      </c>
      <c r="H124" s="49">
        <v>44268</v>
      </c>
      <c r="I124" s="31"/>
      <c r="J124" s="15"/>
      <c r="K124" s="15"/>
      <c r="L124" s="16"/>
    </row>
    <row r="125" spans="1:12" s="17" customFormat="1" ht="12.75" customHeight="1">
      <c r="A125" s="12">
        <v>25</v>
      </c>
      <c r="B125" s="12" t="s">
        <v>32</v>
      </c>
      <c r="C125" s="13"/>
      <c r="D125" s="13">
        <v>198000</v>
      </c>
      <c r="E125" s="14">
        <v>62083</v>
      </c>
      <c r="F125" s="14">
        <v>185000</v>
      </c>
      <c r="G125" s="44">
        <v>71218</v>
      </c>
      <c r="H125" s="49">
        <v>3722</v>
      </c>
      <c r="I125" s="31"/>
      <c r="J125" s="15"/>
      <c r="K125" s="15"/>
      <c r="L125" s="16"/>
    </row>
    <row r="126" spans="1:12" s="17" customFormat="1" ht="12.75" customHeight="1">
      <c r="A126" s="12">
        <v>26</v>
      </c>
      <c r="B126" s="12" t="s">
        <v>33</v>
      </c>
      <c r="C126" s="13"/>
      <c r="D126" s="13">
        <v>92000</v>
      </c>
      <c r="E126" s="14">
        <v>31176</v>
      </c>
      <c r="F126" s="14">
        <v>76000</v>
      </c>
      <c r="G126" s="44">
        <v>25849</v>
      </c>
      <c r="H126" s="49">
        <v>48672</v>
      </c>
      <c r="I126" s="31"/>
      <c r="J126" s="15"/>
      <c r="K126" s="15"/>
      <c r="L126" s="16"/>
    </row>
    <row r="127" spans="1:12" s="17" customFormat="1" ht="12.75" customHeight="1">
      <c r="A127" s="12">
        <v>27</v>
      </c>
      <c r="B127" s="12" t="s">
        <v>34</v>
      </c>
      <c r="C127" s="13"/>
      <c r="D127" s="13">
        <v>104000</v>
      </c>
      <c r="E127" s="14">
        <v>36003</v>
      </c>
      <c r="F127" s="14">
        <v>103500</v>
      </c>
      <c r="G127" s="44">
        <v>38515</v>
      </c>
      <c r="H127" s="49">
        <v>3445</v>
      </c>
      <c r="I127" s="31"/>
      <c r="J127" s="15"/>
      <c r="K127" s="15"/>
      <c r="L127" s="16"/>
    </row>
    <row r="128" spans="1:12" s="17" customFormat="1" ht="12.75" customHeight="1">
      <c r="A128" s="12">
        <v>28</v>
      </c>
      <c r="B128" s="12" t="s">
        <v>55</v>
      </c>
      <c r="C128" s="13"/>
      <c r="D128" s="13">
        <v>72900</v>
      </c>
      <c r="E128" s="14">
        <v>42339</v>
      </c>
      <c r="F128" s="14">
        <v>72900</v>
      </c>
      <c r="G128" s="44">
        <v>50529</v>
      </c>
      <c r="H128" s="49">
        <v>8030</v>
      </c>
      <c r="I128" s="31"/>
      <c r="J128" s="15"/>
      <c r="K128" s="15"/>
      <c r="L128" s="16"/>
    </row>
    <row r="129" spans="1:12" s="17" customFormat="1" ht="12.75" customHeight="1">
      <c r="A129" s="12">
        <v>29</v>
      </c>
      <c r="B129" s="12" t="s">
        <v>36</v>
      </c>
      <c r="C129" s="13"/>
      <c r="D129" s="13">
        <v>154000</v>
      </c>
      <c r="E129" s="14">
        <v>55927</v>
      </c>
      <c r="F129" s="14">
        <v>152300</v>
      </c>
      <c r="G129" s="44">
        <v>55947</v>
      </c>
      <c r="H129" s="49">
        <v>13171</v>
      </c>
      <c r="I129" s="31"/>
      <c r="J129" s="15"/>
      <c r="K129" s="15"/>
      <c r="L129" s="16"/>
    </row>
    <row r="130" spans="1:12" s="17" customFormat="1" ht="12.75" customHeight="1">
      <c r="A130" s="12">
        <v>30</v>
      </c>
      <c r="B130" s="12" t="s">
        <v>37</v>
      </c>
      <c r="C130" s="13"/>
      <c r="D130" s="13">
        <v>150500</v>
      </c>
      <c r="E130" s="14">
        <v>80630</v>
      </c>
      <c r="F130" s="14">
        <v>150500</v>
      </c>
      <c r="G130" s="44">
        <v>74078</v>
      </c>
      <c r="H130" s="49">
        <v>7856</v>
      </c>
      <c r="I130" s="31"/>
      <c r="J130" s="15"/>
      <c r="K130" s="15"/>
      <c r="L130" s="16"/>
    </row>
    <row r="131" spans="1:12" s="17" customFormat="1" ht="12.75" customHeight="1">
      <c r="A131" s="12">
        <v>31</v>
      </c>
      <c r="B131" s="12" t="s">
        <v>56</v>
      </c>
      <c r="C131" s="13"/>
      <c r="D131" s="13">
        <v>47061</v>
      </c>
      <c r="E131" s="14">
        <v>21811</v>
      </c>
      <c r="F131" s="14">
        <v>48330</v>
      </c>
      <c r="G131" s="44">
        <v>24766</v>
      </c>
      <c r="H131" s="49">
        <v>4416</v>
      </c>
      <c r="I131" s="31"/>
      <c r="J131" s="15"/>
      <c r="K131" s="15"/>
      <c r="L131" s="16"/>
    </row>
    <row r="132" spans="1:12" s="17" customFormat="1" ht="12.75" customHeight="1">
      <c r="A132" s="12">
        <v>32</v>
      </c>
      <c r="B132" s="12" t="s">
        <v>38</v>
      </c>
      <c r="C132" s="13"/>
      <c r="D132" s="13">
        <v>130500</v>
      </c>
      <c r="E132" s="14">
        <v>45340</v>
      </c>
      <c r="F132" s="14">
        <v>130500</v>
      </c>
      <c r="G132" s="44">
        <v>41166</v>
      </c>
      <c r="H132" s="49">
        <v>7728</v>
      </c>
      <c r="I132" s="31"/>
      <c r="J132" s="15"/>
      <c r="K132" s="15"/>
      <c r="L132" s="16"/>
    </row>
    <row r="133" spans="1:12" s="17" customFormat="1" ht="12.75" customHeight="1">
      <c r="A133" s="12">
        <v>33</v>
      </c>
      <c r="B133" s="12" t="s">
        <v>39</v>
      </c>
      <c r="C133" s="13"/>
      <c r="D133" s="13">
        <v>80000</v>
      </c>
      <c r="E133" s="14">
        <v>36387</v>
      </c>
      <c r="F133" s="14">
        <v>75000</v>
      </c>
      <c r="G133" s="44">
        <v>43728</v>
      </c>
      <c r="H133" s="49">
        <v>823</v>
      </c>
      <c r="I133" s="31"/>
      <c r="J133" s="15"/>
      <c r="K133" s="15"/>
      <c r="L133" s="16"/>
    </row>
    <row r="134" spans="1:12" s="17" customFormat="1" ht="12.75" customHeight="1">
      <c r="A134" s="12">
        <v>34</v>
      </c>
      <c r="B134" s="12" t="s">
        <v>40</v>
      </c>
      <c r="C134" s="13"/>
      <c r="D134" s="13">
        <v>76718</v>
      </c>
      <c r="E134" s="14">
        <v>37125</v>
      </c>
      <c r="F134" s="14">
        <v>75200</v>
      </c>
      <c r="G134" s="44">
        <v>37173</v>
      </c>
      <c r="H134" s="49">
        <v>3247</v>
      </c>
      <c r="I134" s="31"/>
      <c r="J134" s="15"/>
      <c r="K134" s="15"/>
      <c r="L134" s="16"/>
    </row>
    <row r="135" spans="1:12" s="17" customFormat="1" ht="12.75" customHeight="1">
      <c r="A135" s="12">
        <v>35</v>
      </c>
      <c r="B135" s="12" t="s">
        <v>41</v>
      </c>
      <c r="C135" s="13"/>
      <c r="D135" s="13">
        <v>140000</v>
      </c>
      <c r="E135" s="14">
        <v>49461</v>
      </c>
      <c r="F135" s="14">
        <v>140000</v>
      </c>
      <c r="G135" s="44">
        <v>49696</v>
      </c>
      <c r="H135" s="49">
        <v>1304</v>
      </c>
      <c r="I135" s="31"/>
      <c r="J135" s="15"/>
      <c r="K135" s="15"/>
      <c r="L135" s="16"/>
    </row>
    <row r="136" spans="1:12" s="17" customFormat="1" ht="12.75" customHeight="1">
      <c r="A136" s="12">
        <v>36</v>
      </c>
      <c r="B136" s="12" t="s">
        <v>42</v>
      </c>
      <c r="C136" s="13"/>
      <c r="D136" s="13">
        <v>132500</v>
      </c>
      <c r="E136" s="14">
        <v>81650</v>
      </c>
      <c r="F136" s="14">
        <v>132500</v>
      </c>
      <c r="G136" s="44">
        <v>82297</v>
      </c>
      <c r="H136" s="49">
        <v>5344</v>
      </c>
      <c r="I136" s="31"/>
      <c r="J136" s="15"/>
      <c r="K136" s="15"/>
      <c r="L136" s="16"/>
    </row>
    <row r="137" spans="1:12" s="17" customFormat="1" ht="12.75" customHeight="1">
      <c r="A137" s="12">
        <v>37</v>
      </c>
      <c r="B137" s="12" t="s">
        <v>43</v>
      </c>
      <c r="C137" s="13"/>
      <c r="D137" s="13">
        <v>170400</v>
      </c>
      <c r="E137" s="14">
        <v>79766</v>
      </c>
      <c r="F137" s="14">
        <v>170400</v>
      </c>
      <c r="G137" s="44">
        <v>76679</v>
      </c>
      <c r="H137" s="49">
        <v>5696</v>
      </c>
      <c r="I137" s="31"/>
      <c r="J137" s="15"/>
      <c r="K137" s="15"/>
      <c r="L137" s="16"/>
    </row>
    <row r="138" spans="1:12" s="17" customFormat="1" ht="12.75" customHeight="1">
      <c r="A138" s="12">
        <v>38</v>
      </c>
      <c r="B138" s="12" t="s">
        <v>44</v>
      </c>
      <c r="C138" s="13"/>
      <c r="D138" s="13">
        <v>95000</v>
      </c>
      <c r="E138" s="14">
        <v>51424</v>
      </c>
      <c r="F138" s="14">
        <v>95000</v>
      </c>
      <c r="G138" s="44">
        <v>54883</v>
      </c>
      <c r="H138" s="49">
        <v>29</v>
      </c>
      <c r="I138" s="31"/>
      <c r="J138" s="15"/>
      <c r="K138" s="15"/>
      <c r="L138" s="16"/>
    </row>
    <row r="139" spans="1:12" s="17" customFormat="1" ht="12.75" customHeight="1">
      <c r="A139" s="12">
        <v>39</v>
      </c>
      <c r="B139" s="12" t="s">
        <v>57</v>
      </c>
      <c r="C139" s="13"/>
      <c r="D139" s="14">
        <v>48000</v>
      </c>
      <c r="E139" s="13">
        <v>21643</v>
      </c>
      <c r="F139" s="14">
        <v>46000</v>
      </c>
      <c r="G139" s="44">
        <v>23744</v>
      </c>
      <c r="H139" s="49">
        <v>8951</v>
      </c>
      <c r="I139" s="31"/>
      <c r="J139" s="15"/>
      <c r="K139" s="15"/>
      <c r="L139" s="16"/>
    </row>
    <row r="140" spans="1:12" s="17" customFormat="1" ht="15" customHeight="1" thickBot="1">
      <c r="A140" s="189"/>
      <c r="B140" s="189" t="s">
        <v>213</v>
      </c>
      <c r="C140" s="36">
        <f aca="true" t="shared" si="5" ref="C140:I140">SUM(C101:C139)</f>
        <v>0</v>
      </c>
      <c r="D140" s="36">
        <f t="shared" si="5"/>
        <v>3838374</v>
      </c>
      <c r="E140" s="36">
        <f t="shared" si="5"/>
        <v>1712024</v>
      </c>
      <c r="F140" s="36">
        <f t="shared" si="5"/>
        <v>3824700</v>
      </c>
      <c r="G140" s="36">
        <f t="shared" si="5"/>
        <v>1736171</v>
      </c>
      <c r="H140" s="36">
        <f t="shared" si="5"/>
        <v>355040.95</v>
      </c>
      <c r="I140" s="30">
        <f t="shared" si="5"/>
        <v>0</v>
      </c>
      <c r="J140" s="15"/>
      <c r="K140" s="15"/>
      <c r="L140" s="16"/>
    </row>
    <row r="141" spans="1:12" s="29" customFormat="1" ht="13.5" customHeight="1" thickTop="1">
      <c r="A141" s="196">
        <v>1</v>
      </c>
      <c r="B141" s="196" t="s">
        <v>91</v>
      </c>
      <c r="C141" s="206"/>
      <c r="D141" s="206">
        <v>5768</v>
      </c>
      <c r="E141" s="206">
        <v>5657</v>
      </c>
      <c r="F141" s="206">
        <v>5618</v>
      </c>
      <c r="G141" s="206">
        <v>0</v>
      </c>
      <c r="H141" s="206">
        <v>8073</v>
      </c>
      <c r="I141" s="27"/>
      <c r="J141" s="28"/>
      <c r="K141" s="28"/>
      <c r="L141" s="26"/>
    </row>
    <row r="142" spans="1:12" s="29" customFormat="1" ht="13.5" customHeight="1">
      <c r="A142" s="26">
        <v>2</v>
      </c>
      <c r="B142" s="26" t="s">
        <v>239</v>
      </c>
      <c r="C142" s="27"/>
      <c r="D142" s="27">
        <v>0</v>
      </c>
      <c r="E142" s="27">
        <v>2</v>
      </c>
      <c r="F142" s="27">
        <v>0</v>
      </c>
      <c r="G142" s="27">
        <v>0</v>
      </c>
      <c r="H142" s="27">
        <v>138</v>
      </c>
      <c r="I142" s="27"/>
      <c r="J142" s="28"/>
      <c r="K142" s="28"/>
      <c r="L142" s="26"/>
    </row>
    <row r="143" spans="1:12" s="17" customFormat="1" ht="10.5" customHeight="1">
      <c r="A143" s="12">
        <v>3</v>
      </c>
      <c r="B143" s="12" t="s">
        <v>92</v>
      </c>
      <c r="C143" s="14"/>
      <c r="D143" s="27">
        <v>74400</v>
      </c>
      <c r="E143" s="27">
        <v>100254</v>
      </c>
      <c r="F143" s="27">
        <v>103000</v>
      </c>
      <c r="G143" s="27">
        <v>76747</v>
      </c>
      <c r="H143" s="27">
        <v>171557</v>
      </c>
      <c r="I143" s="14"/>
      <c r="J143" s="15"/>
      <c r="K143" s="15"/>
      <c r="L143" s="16"/>
    </row>
    <row r="144" spans="1:12" s="17" customFormat="1" ht="12.75" customHeight="1" thickBot="1">
      <c r="A144" s="189"/>
      <c r="B144" s="189" t="s">
        <v>93</v>
      </c>
      <c r="C144" s="36">
        <f aca="true" t="shared" si="6" ref="C144:I144">SUM(C141:C143)</f>
        <v>0</v>
      </c>
      <c r="D144" s="36">
        <f t="shared" si="6"/>
        <v>80168</v>
      </c>
      <c r="E144" s="36">
        <f t="shared" si="6"/>
        <v>105913</v>
      </c>
      <c r="F144" s="36">
        <f t="shared" si="6"/>
        <v>108618</v>
      </c>
      <c r="G144" s="36">
        <f t="shared" si="6"/>
        <v>76747</v>
      </c>
      <c r="H144" s="36">
        <f t="shared" si="6"/>
        <v>179768</v>
      </c>
      <c r="I144" s="19">
        <f t="shared" si="6"/>
        <v>0</v>
      </c>
      <c r="J144" s="15"/>
      <c r="K144" s="15"/>
      <c r="L144" s="16"/>
    </row>
    <row r="145" spans="1:12" s="17" customFormat="1" ht="12.75" customHeight="1" thickBot="1" thickTop="1">
      <c r="A145" s="208"/>
      <c r="B145" s="208" t="s">
        <v>96</v>
      </c>
      <c r="C145" s="211"/>
      <c r="D145" s="212">
        <v>5205</v>
      </c>
      <c r="E145" s="212">
        <v>5053</v>
      </c>
      <c r="F145" s="212">
        <v>5205</v>
      </c>
      <c r="G145" s="212">
        <v>533</v>
      </c>
      <c r="H145" s="212">
        <v>4580</v>
      </c>
      <c r="I145" s="19"/>
      <c r="J145" s="15"/>
      <c r="K145" s="15"/>
      <c r="L145" s="16"/>
    </row>
    <row r="146" spans="1:12" s="17" customFormat="1" ht="12.75" customHeight="1" thickBot="1" thickTop="1">
      <c r="A146" s="208"/>
      <c r="B146" s="208" t="s">
        <v>97</v>
      </c>
      <c r="C146" s="211"/>
      <c r="D146" s="212">
        <v>7650</v>
      </c>
      <c r="E146" s="212">
        <v>12765</v>
      </c>
      <c r="F146" s="212">
        <v>10809</v>
      </c>
      <c r="G146" s="212">
        <v>7254</v>
      </c>
      <c r="H146" s="212">
        <v>9190</v>
      </c>
      <c r="I146" s="19"/>
      <c r="J146" s="15"/>
      <c r="K146" s="15"/>
      <c r="L146" s="16"/>
    </row>
    <row r="147" spans="1:12" s="22" customFormat="1" ht="12.75" customHeight="1" thickBot="1" thickTop="1">
      <c r="A147" s="208"/>
      <c r="B147" s="208" t="s">
        <v>98</v>
      </c>
      <c r="C147" s="211"/>
      <c r="D147" s="212">
        <v>80000</v>
      </c>
      <c r="E147" s="212">
        <v>36933</v>
      </c>
      <c r="F147" s="212">
        <v>80000</v>
      </c>
      <c r="G147" s="212">
        <v>65656</v>
      </c>
      <c r="H147" s="212">
        <v>50277</v>
      </c>
      <c r="I147" s="19"/>
      <c r="J147" s="19"/>
      <c r="K147" s="19"/>
      <c r="L147" s="12"/>
    </row>
    <row r="148" spans="1:12" s="17" customFormat="1" ht="15" customHeight="1" hidden="1" thickBot="1" thickTop="1">
      <c r="A148" s="201"/>
      <c r="B148" s="201" t="s">
        <v>218</v>
      </c>
      <c r="C148" s="202"/>
      <c r="D148" s="202">
        <v>0</v>
      </c>
      <c r="E148" s="202"/>
      <c r="F148" s="202">
        <v>0</v>
      </c>
      <c r="G148" s="202">
        <v>0</v>
      </c>
      <c r="H148" s="202"/>
      <c r="I148" s="30"/>
      <c r="J148" s="15"/>
      <c r="K148" s="15"/>
      <c r="L148" s="16"/>
    </row>
    <row r="149" spans="1:12" s="17" customFormat="1" ht="12.75" customHeight="1" thickTop="1">
      <c r="A149" s="184">
        <v>1</v>
      </c>
      <c r="B149" s="184" t="s">
        <v>88</v>
      </c>
      <c r="C149" s="187"/>
      <c r="D149" s="187">
        <v>78500</v>
      </c>
      <c r="E149" s="187">
        <v>24780</v>
      </c>
      <c r="F149" s="187">
        <v>78500</v>
      </c>
      <c r="G149" s="187">
        <v>27911</v>
      </c>
      <c r="H149" s="187">
        <v>27806</v>
      </c>
      <c r="I149" s="14"/>
      <c r="J149" s="15"/>
      <c r="K149" s="15"/>
      <c r="L149" s="16"/>
    </row>
    <row r="150" spans="1:12" s="17" customFormat="1" ht="12.75" customHeight="1">
      <c r="A150" s="12">
        <v>2</v>
      </c>
      <c r="B150" s="12" t="s">
        <v>89</v>
      </c>
      <c r="C150" s="14"/>
      <c r="D150" s="14">
        <v>25200</v>
      </c>
      <c r="E150" s="14">
        <v>14709</v>
      </c>
      <c r="F150" s="14">
        <v>27600</v>
      </c>
      <c r="G150" s="14">
        <v>16024</v>
      </c>
      <c r="H150" s="14">
        <v>5772</v>
      </c>
      <c r="I150" s="14"/>
      <c r="J150" s="15"/>
      <c r="K150" s="15"/>
      <c r="L150" s="16"/>
    </row>
    <row r="151" spans="1:12" s="17" customFormat="1" ht="12.75" customHeight="1" thickBot="1">
      <c r="A151" s="204"/>
      <c r="B151" s="204" t="s">
        <v>90</v>
      </c>
      <c r="C151" s="205">
        <f aca="true" t="shared" si="7" ref="C151:I151">SUM(C149:C150)</f>
        <v>0</v>
      </c>
      <c r="D151" s="205">
        <f t="shared" si="7"/>
        <v>103700</v>
      </c>
      <c r="E151" s="205">
        <f t="shared" si="7"/>
        <v>39489</v>
      </c>
      <c r="F151" s="205">
        <f t="shared" si="7"/>
        <v>106100</v>
      </c>
      <c r="G151" s="205">
        <f t="shared" si="7"/>
        <v>43935</v>
      </c>
      <c r="H151" s="205">
        <f t="shared" si="7"/>
        <v>33578</v>
      </c>
      <c r="I151" s="19">
        <f t="shared" si="7"/>
        <v>0</v>
      </c>
      <c r="J151" s="15"/>
      <c r="K151" s="15"/>
      <c r="L151" s="16"/>
    </row>
    <row r="152" spans="1:12" s="17" customFormat="1" ht="12.75" customHeight="1" thickTop="1">
      <c r="A152" s="177">
        <v>1</v>
      </c>
      <c r="B152" s="177" t="s">
        <v>84</v>
      </c>
      <c r="C152" s="203"/>
      <c r="D152" s="203">
        <v>550</v>
      </c>
      <c r="E152" s="203">
        <v>4</v>
      </c>
      <c r="F152" s="203">
        <v>400</v>
      </c>
      <c r="G152" s="203">
        <v>0</v>
      </c>
      <c r="H152" s="203">
        <v>290</v>
      </c>
      <c r="I152" s="14"/>
      <c r="J152" s="15"/>
      <c r="K152" s="15"/>
      <c r="L152" s="16"/>
    </row>
    <row r="153" spans="1:12" s="17" customFormat="1" ht="12.75" customHeight="1">
      <c r="A153" s="12">
        <v>2</v>
      </c>
      <c r="B153" s="12" t="s">
        <v>85</v>
      </c>
      <c r="C153" s="14"/>
      <c r="D153" s="14">
        <v>200</v>
      </c>
      <c r="E153" s="14">
        <v>4</v>
      </c>
      <c r="F153" s="14">
        <v>400</v>
      </c>
      <c r="G153" s="14">
        <v>0</v>
      </c>
      <c r="H153" s="14">
        <v>226</v>
      </c>
      <c r="I153" s="14"/>
      <c r="J153" s="15"/>
      <c r="K153" s="15"/>
      <c r="L153" s="16"/>
    </row>
    <row r="154" spans="1:12" s="17" customFormat="1" ht="12.75" customHeight="1">
      <c r="A154" s="12">
        <v>3</v>
      </c>
      <c r="B154" s="12" t="s">
        <v>86</v>
      </c>
      <c r="C154" s="14"/>
      <c r="D154" s="14">
        <v>250</v>
      </c>
      <c r="E154" s="14">
        <v>15</v>
      </c>
      <c r="F154" s="14">
        <v>1000</v>
      </c>
      <c r="G154" s="14">
        <v>0</v>
      </c>
      <c r="H154" s="14">
        <v>1049</v>
      </c>
      <c r="I154" s="14"/>
      <c r="J154" s="15"/>
      <c r="K154" s="15"/>
      <c r="L154" s="16"/>
    </row>
    <row r="155" spans="1:12" s="17" customFormat="1" ht="12.75" customHeight="1" thickBot="1">
      <c r="A155" s="189"/>
      <c r="B155" s="189" t="s">
        <v>87</v>
      </c>
      <c r="C155" s="36">
        <f aca="true" t="shared" si="8" ref="C155:I155">SUM(C152:C154)</f>
        <v>0</v>
      </c>
      <c r="D155" s="36">
        <f t="shared" si="8"/>
        <v>1000</v>
      </c>
      <c r="E155" s="36">
        <f t="shared" si="8"/>
        <v>23</v>
      </c>
      <c r="F155" s="36">
        <f t="shared" si="8"/>
        <v>1800</v>
      </c>
      <c r="G155" s="36">
        <f t="shared" si="8"/>
        <v>0</v>
      </c>
      <c r="H155" s="36">
        <f t="shared" si="8"/>
        <v>1565</v>
      </c>
      <c r="I155" s="19">
        <f t="shared" si="8"/>
        <v>0</v>
      </c>
      <c r="J155" s="15"/>
      <c r="K155" s="15"/>
      <c r="L155" s="16"/>
    </row>
    <row r="156" spans="1:12" s="17" customFormat="1" ht="12.75" customHeight="1" thickBot="1" thickTop="1">
      <c r="A156" s="208">
        <v>4</v>
      </c>
      <c r="B156" s="208" t="s">
        <v>94</v>
      </c>
      <c r="C156" s="211"/>
      <c r="D156" s="212">
        <v>148000</v>
      </c>
      <c r="E156" s="212">
        <v>97387</v>
      </c>
      <c r="F156" s="212">
        <v>148000</v>
      </c>
      <c r="G156" s="212">
        <v>84071</v>
      </c>
      <c r="H156" s="212">
        <v>171511</v>
      </c>
      <c r="I156" s="19"/>
      <c r="J156" s="15"/>
      <c r="K156" s="15"/>
      <c r="L156" s="16"/>
    </row>
    <row r="157" spans="1:12" s="22" customFormat="1" ht="12.75" customHeight="1" thickTop="1">
      <c r="A157" s="184">
        <v>1</v>
      </c>
      <c r="B157" s="184" t="s">
        <v>71</v>
      </c>
      <c r="C157" s="187"/>
      <c r="D157" s="187">
        <v>126000</v>
      </c>
      <c r="E157" s="187">
        <v>106260</v>
      </c>
      <c r="F157" s="187">
        <v>190000</v>
      </c>
      <c r="G157" s="187">
        <v>68236</v>
      </c>
      <c r="H157" s="187">
        <v>316304</v>
      </c>
      <c r="I157" s="14"/>
      <c r="J157" s="19"/>
      <c r="K157" s="19"/>
      <c r="L157" s="12"/>
    </row>
    <row r="158" spans="1:12" s="22" customFormat="1" ht="12.75" customHeight="1">
      <c r="A158" s="12">
        <v>2</v>
      </c>
      <c r="B158" s="12" t="s">
        <v>70</v>
      </c>
      <c r="C158" s="14"/>
      <c r="D158" s="14">
        <v>408089</v>
      </c>
      <c r="E158" s="14">
        <v>115756</v>
      </c>
      <c r="F158" s="14">
        <v>414125</v>
      </c>
      <c r="G158" s="14">
        <v>161291</v>
      </c>
      <c r="H158" s="14">
        <v>39926</v>
      </c>
      <c r="I158" s="14"/>
      <c r="J158" s="19"/>
      <c r="K158" s="19"/>
      <c r="L158" s="12"/>
    </row>
    <row r="159" spans="1:12" s="22" customFormat="1" ht="12.75" customHeight="1" hidden="1">
      <c r="A159" s="12">
        <v>3</v>
      </c>
      <c r="B159" s="12" t="s">
        <v>71</v>
      </c>
      <c r="C159" s="14"/>
      <c r="D159" s="14"/>
      <c r="E159" s="14"/>
      <c r="F159" s="14"/>
      <c r="G159" s="14"/>
      <c r="H159" s="14"/>
      <c r="I159" s="14"/>
      <c r="J159" s="19"/>
      <c r="K159" s="19"/>
      <c r="L159" s="12"/>
    </row>
    <row r="160" spans="1:12" s="17" customFormat="1" ht="12.75" customHeight="1" thickBot="1">
      <c r="A160" s="175"/>
      <c r="B160" s="189" t="s">
        <v>72</v>
      </c>
      <c r="C160" s="36">
        <f aca="true" t="shared" si="9" ref="C160:I160">SUM(C157:C159)</f>
        <v>0</v>
      </c>
      <c r="D160" s="36">
        <f t="shared" si="9"/>
        <v>534089</v>
      </c>
      <c r="E160" s="36">
        <f t="shared" si="9"/>
        <v>222016</v>
      </c>
      <c r="F160" s="36">
        <f t="shared" si="9"/>
        <v>604125</v>
      </c>
      <c r="G160" s="36">
        <f t="shared" si="9"/>
        <v>229527</v>
      </c>
      <c r="H160" s="36">
        <f t="shared" si="9"/>
        <v>356230</v>
      </c>
      <c r="I160" s="19">
        <f t="shared" si="9"/>
        <v>0</v>
      </c>
      <c r="J160" s="15"/>
      <c r="K160" s="15"/>
      <c r="L160" s="16"/>
    </row>
    <row r="161" spans="1:12" s="17" customFormat="1" ht="12.75" customHeight="1" thickTop="1">
      <c r="A161" s="184">
        <v>1</v>
      </c>
      <c r="B161" s="184" t="s">
        <v>17</v>
      </c>
      <c r="C161" s="185"/>
      <c r="D161" s="187">
        <v>45000</v>
      </c>
      <c r="E161" s="187">
        <v>25810</v>
      </c>
      <c r="F161" s="187">
        <v>45000</v>
      </c>
      <c r="G161" s="187">
        <v>0</v>
      </c>
      <c r="H161" s="186">
        <v>25814</v>
      </c>
      <c r="I161" s="14"/>
      <c r="J161" s="15"/>
      <c r="K161" s="15"/>
      <c r="L161" s="16"/>
    </row>
    <row r="162" spans="1:12" s="17" customFormat="1" ht="12.75" customHeight="1">
      <c r="A162" s="12">
        <v>2</v>
      </c>
      <c r="B162" s="12" t="s">
        <v>27</v>
      </c>
      <c r="C162" s="13"/>
      <c r="D162" s="14">
        <v>1000</v>
      </c>
      <c r="E162" s="14">
        <v>0</v>
      </c>
      <c r="F162" s="14">
        <v>1000</v>
      </c>
      <c r="G162" s="14">
        <v>0</v>
      </c>
      <c r="H162" s="168">
        <v>89.55</v>
      </c>
      <c r="I162" s="14"/>
      <c r="J162" s="15"/>
      <c r="K162" s="15"/>
      <c r="L162" s="16"/>
    </row>
    <row r="163" spans="1:12" s="17" customFormat="1" ht="12.75" customHeight="1">
      <c r="A163" s="12">
        <v>3</v>
      </c>
      <c r="B163" s="12" t="s">
        <v>43</v>
      </c>
      <c r="C163" s="13"/>
      <c r="D163" s="14">
        <v>8520</v>
      </c>
      <c r="E163" s="14">
        <v>10731</v>
      </c>
      <c r="F163" s="14">
        <v>8520</v>
      </c>
      <c r="G163" s="14">
        <v>9129</v>
      </c>
      <c r="H163" s="168">
        <v>2248</v>
      </c>
      <c r="I163" s="14"/>
      <c r="J163" s="19"/>
      <c r="K163" s="19"/>
      <c r="L163" s="12"/>
    </row>
    <row r="164" spans="1:12" s="17" customFormat="1" ht="12.75" customHeight="1" thickBot="1">
      <c r="A164" s="204"/>
      <c r="B164" s="204" t="s">
        <v>54</v>
      </c>
      <c r="C164" s="210">
        <f aca="true" t="shared" si="10" ref="C164:I164">SUM(C161:C163)</f>
        <v>0</v>
      </c>
      <c r="D164" s="205">
        <f t="shared" si="10"/>
        <v>54520</v>
      </c>
      <c r="E164" s="205">
        <f t="shared" si="10"/>
        <v>36541</v>
      </c>
      <c r="F164" s="205">
        <f t="shared" si="10"/>
        <v>54520</v>
      </c>
      <c r="G164" s="205">
        <f t="shared" si="10"/>
        <v>9129</v>
      </c>
      <c r="H164" s="205">
        <f t="shared" si="10"/>
        <v>28151.55</v>
      </c>
      <c r="I164" s="19">
        <f t="shared" si="10"/>
        <v>0</v>
      </c>
      <c r="J164" s="15"/>
      <c r="K164" s="15"/>
      <c r="L164" s="16"/>
    </row>
    <row r="165" spans="1:12" s="17" customFormat="1" ht="12.75" customHeight="1" thickBot="1" thickTop="1">
      <c r="A165" s="175">
        <v>1</v>
      </c>
      <c r="B165" s="175" t="s">
        <v>95</v>
      </c>
      <c r="C165" s="215"/>
      <c r="D165" s="216">
        <v>223550</v>
      </c>
      <c r="E165" s="216">
        <v>132031</v>
      </c>
      <c r="F165" s="216">
        <v>183030</v>
      </c>
      <c r="G165" s="216">
        <v>67576</v>
      </c>
      <c r="H165" s="216">
        <v>161214</v>
      </c>
      <c r="I165" s="19"/>
      <c r="J165" s="15"/>
      <c r="K165" s="15"/>
      <c r="L165" s="16"/>
    </row>
    <row r="166" spans="1:12" s="17" customFormat="1" ht="12.75" customHeight="1" thickBot="1" thickTop="1">
      <c r="A166" s="259">
        <v>1</v>
      </c>
      <c r="B166" s="208" t="s">
        <v>237</v>
      </c>
      <c r="C166" s="211"/>
      <c r="D166" s="212">
        <v>1000</v>
      </c>
      <c r="E166" s="212">
        <v>1011</v>
      </c>
      <c r="F166" s="212">
        <v>1000</v>
      </c>
      <c r="G166" s="212">
        <v>0</v>
      </c>
      <c r="H166" s="212">
        <v>1011</v>
      </c>
      <c r="I166" s="19"/>
      <c r="J166" s="15"/>
      <c r="K166" s="15"/>
      <c r="L166" s="16"/>
    </row>
    <row r="167" spans="1:12" s="17" customFormat="1" ht="12.75" customHeight="1" thickBot="1" thickTop="1">
      <c r="A167" s="176">
        <v>1</v>
      </c>
      <c r="B167" s="176" t="s">
        <v>238</v>
      </c>
      <c r="C167" s="257"/>
      <c r="D167" s="258">
        <v>4100</v>
      </c>
      <c r="E167" s="258">
        <v>4117</v>
      </c>
      <c r="F167" s="258">
        <v>4100</v>
      </c>
      <c r="G167" s="258">
        <v>0</v>
      </c>
      <c r="H167" s="258">
        <v>4117</v>
      </c>
      <c r="I167" s="19"/>
      <c r="J167" s="15"/>
      <c r="K167" s="15"/>
      <c r="L167" s="16"/>
    </row>
    <row r="168" spans="1:12" s="22" customFormat="1" ht="12.75" customHeight="1" thickBot="1" thickTop="1">
      <c r="A168" s="217">
        <v>12</v>
      </c>
      <c r="B168" s="217" t="s">
        <v>215</v>
      </c>
      <c r="C168" s="218"/>
      <c r="D168" s="219">
        <v>200000</v>
      </c>
      <c r="E168" s="219">
        <v>128588</v>
      </c>
      <c r="F168" s="219">
        <v>200000</v>
      </c>
      <c r="G168" s="219">
        <v>120299</v>
      </c>
      <c r="H168" s="219">
        <v>172556</v>
      </c>
      <c r="I168" s="19"/>
      <c r="J168" s="19"/>
      <c r="K168" s="19"/>
      <c r="L168" s="12"/>
    </row>
    <row r="169" spans="1:12" s="22" customFormat="1" ht="12.75" customHeight="1" thickTop="1">
      <c r="A169" s="184">
        <v>13</v>
      </c>
      <c r="B169" s="184" t="s">
        <v>99</v>
      </c>
      <c r="C169" s="220"/>
      <c r="D169" s="220"/>
      <c r="E169" s="220">
        <v>8</v>
      </c>
      <c r="F169" s="220"/>
      <c r="G169" s="220"/>
      <c r="H169" s="220">
        <v>555</v>
      </c>
      <c r="I169" s="19"/>
      <c r="J169" s="19"/>
      <c r="K169" s="19"/>
      <c r="L169" s="12"/>
    </row>
    <row r="170" spans="1:9" ht="12.75" customHeight="1">
      <c r="A170" s="2"/>
      <c r="B170" s="2"/>
      <c r="C170" s="23"/>
      <c r="D170" s="23"/>
      <c r="E170" s="23"/>
      <c r="F170" s="24"/>
      <c r="G170" s="24"/>
      <c r="H170" s="24"/>
      <c r="I170" s="24"/>
    </row>
    <row r="171" spans="3:9" ht="12.75" customHeight="1">
      <c r="C171" s="24"/>
      <c r="D171" s="24"/>
      <c r="E171" s="24"/>
      <c r="F171" s="24"/>
      <c r="G171" s="24"/>
      <c r="H171" s="24"/>
      <c r="I171" s="24"/>
    </row>
    <row r="172" spans="3:9" ht="12.75" customHeight="1">
      <c r="C172" s="24"/>
      <c r="D172" s="24"/>
      <c r="E172" s="24"/>
      <c r="F172" s="24"/>
      <c r="G172" s="24"/>
      <c r="H172" s="24"/>
      <c r="I172" s="24"/>
    </row>
    <row r="173" spans="3:9" ht="12.75" customHeight="1">
      <c r="C173" s="24"/>
      <c r="D173" s="24"/>
      <c r="E173" s="24"/>
      <c r="F173" s="25"/>
      <c r="G173" s="24"/>
      <c r="H173" s="24"/>
      <c r="I173" s="24"/>
    </row>
    <row r="174" spans="3:9" ht="12.75" customHeight="1">
      <c r="C174" s="24"/>
      <c r="D174" s="24"/>
      <c r="E174" s="24"/>
      <c r="F174" s="24"/>
      <c r="G174" s="24"/>
      <c r="H174" s="24"/>
      <c r="I174" s="24"/>
    </row>
    <row r="175" spans="3:9" ht="12.75" customHeight="1">
      <c r="C175" s="24"/>
      <c r="D175" s="24"/>
      <c r="E175" s="24"/>
      <c r="F175" s="24"/>
      <c r="G175" s="24"/>
      <c r="H175" s="24"/>
      <c r="I175" s="24"/>
    </row>
    <row r="176" spans="3:9" ht="12.75" customHeight="1">
      <c r="C176" s="24"/>
      <c r="D176" s="24"/>
      <c r="E176" s="24"/>
      <c r="F176" s="24"/>
      <c r="G176" s="24"/>
      <c r="H176" s="24"/>
      <c r="I176" s="24"/>
    </row>
    <row r="177" spans="3:9" ht="12.75" customHeight="1">
      <c r="C177" s="24"/>
      <c r="D177" s="24"/>
      <c r="E177" s="24"/>
      <c r="F177" s="24"/>
      <c r="G177" s="24"/>
      <c r="H177" s="24"/>
      <c r="I177" s="24"/>
    </row>
    <row r="178" spans="3:9" ht="12.75" customHeight="1">
      <c r="C178" s="24"/>
      <c r="D178" s="24"/>
      <c r="E178" s="24"/>
      <c r="F178" s="24"/>
      <c r="G178" s="24"/>
      <c r="H178" s="24"/>
      <c r="I178" s="24"/>
    </row>
    <row r="179" spans="3:9" ht="12.75" customHeight="1">
      <c r="C179" s="24"/>
      <c r="D179" s="24"/>
      <c r="E179" s="24"/>
      <c r="F179" s="24"/>
      <c r="G179" s="24"/>
      <c r="H179" s="24"/>
      <c r="I179" s="24"/>
    </row>
    <row r="180" spans="3:9" ht="12.75" customHeight="1">
      <c r="C180" s="24"/>
      <c r="D180" s="24"/>
      <c r="E180" s="24"/>
      <c r="F180" s="24"/>
      <c r="G180" s="24"/>
      <c r="H180" s="24"/>
      <c r="I180" s="24"/>
    </row>
    <row r="181" spans="3:9" ht="12.75" customHeight="1">
      <c r="C181" s="24"/>
      <c r="D181" s="24"/>
      <c r="E181" s="24"/>
      <c r="F181" s="24"/>
      <c r="G181" s="24"/>
      <c r="H181" s="24"/>
      <c r="I181" s="24"/>
    </row>
    <row r="182" spans="3:9" ht="12.75" customHeight="1">
      <c r="C182" s="24"/>
      <c r="D182" s="24"/>
      <c r="E182" s="24"/>
      <c r="F182" s="24"/>
      <c r="G182" s="24"/>
      <c r="H182" s="24"/>
      <c r="I182" s="24"/>
    </row>
    <row r="183" spans="3:9" ht="12.75" customHeight="1">
      <c r="C183" s="24"/>
      <c r="D183" s="24"/>
      <c r="E183" s="24"/>
      <c r="F183" s="24"/>
      <c r="G183" s="24"/>
      <c r="H183" s="24"/>
      <c r="I183" s="24"/>
    </row>
    <row r="184" spans="3:9" ht="12.75" customHeight="1">
      <c r="C184" s="24"/>
      <c r="D184" s="24"/>
      <c r="E184" s="24"/>
      <c r="F184" s="24"/>
      <c r="G184" s="24"/>
      <c r="H184" s="24"/>
      <c r="I184" s="24"/>
    </row>
    <row r="185" spans="3:9" ht="12.75" customHeight="1">
      <c r="C185" s="24"/>
      <c r="D185" s="24"/>
      <c r="E185" s="24"/>
      <c r="F185" s="24"/>
      <c r="G185" s="24"/>
      <c r="H185" s="24"/>
      <c r="I185" s="24"/>
    </row>
    <row r="186" spans="3:9" ht="12.75" customHeight="1">
      <c r="C186" s="24"/>
      <c r="D186" s="24"/>
      <c r="E186" s="24"/>
      <c r="F186" s="24"/>
      <c r="G186" s="24"/>
      <c r="H186" s="24"/>
      <c r="I186" s="24"/>
    </row>
    <row r="187" spans="3:9" ht="12.75" customHeight="1">
      <c r="C187" s="24"/>
      <c r="D187" s="24"/>
      <c r="E187" s="24"/>
      <c r="F187" s="24"/>
      <c r="G187" s="24"/>
      <c r="H187" s="24"/>
      <c r="I187" s="24"/>
    </row>
    <row r="188" spans="3:9" ht="12.75" customHeight="1">
      <c r="C188" s="24"/>
      <c r="D188" s="24"/>
      <c r="E188" s="24"/>
      <c r="F188" s="24"/>
      <c r="G188" s="24"/>
      <c r="H188" s="24"/>
      <c r="I188" s="24"/>
    </row>
    <row r="189" spans="3:9" ht="12">
      <c r="C189" s="24"/>
      <c r="D189" s="24"/>
      <c r="E189" s="24"/>
      <c r="F189" s="24"/>
      <c r="G189" s="24"/>
      <c r="H189" s="24"/>
      <c r="I189" s="24"/>
    </row>
    <row r="190" spans="3:9" ht="12">
      <c r="C190" s="24"/>
      <c r="D190" s="24"/>
      <c r="E190" s="24"/>
      <c r="F190" s="24"/>
      <c r="G190" s="24"/>
      <c r="H190" s="24"/>
      <c r="I190" s="24"/>
    </row>
    <row r="191" spans="3:9" ht="12">
      <c r="C191" s="24"/>
      <c r="D191" s="24"/>
      <c r="E191" s="24"/>
      <c r="F191" s="24"/>
      <c r="G191" s="24"/>
      <c r="H191" s="24"/>
      <c r="I191" s="24"/>
    </row>
    <row r="192" spans="3:9" ht="12">
      <c r="C192" s="24"/>
      <c r="D192" s="24"/>
      <c r="E192" s="24"/>
      <c r="F192" s="24"/>
      <c r="G192" s="24"/>
      <c r="H192" s="24"/>
      <c r="I192" s="24"/>
    </row>
    <row r="193" spans="3:9" ht="12">
      <c r="C193" s="24"/>
      <c r="D193" s="24"/>
      <c r="E193" s="24"/>
      <c r="F193" s="24"/>
      <c r="G193" s="24"/>
      <c r="H193" s="24"/>
      <c r="I193" s="24"/>
    </row>
    <row r="194" spans="3:9" ht="12">
      <c r="C194" s="24"/>
      <c r="D194" s="24"/>
      <c r="E194" s="24"/>
      <c r="F194" s="24"/>
      <c r="G194" s="24"/>
      <c r="H194" s="24"/>
      <c r="I194" s="24"/>
    </row>
    <row r="195" spans="3:9" ht="12">
      <c r="C195" s="24"/>
      <c r="D195" s="24"/>
      <c r="E195" s="24"/>
      <c r="F195" s="24"/>
      <c r="G195" s="24"/>
      <c r="H195" s="24"/>
      <c r="I195" s="24"/>
    </row>
    <row r="196" spans="3:9" ht="12">
      <c r="C196" s="24"/>
      <c r="D196" s="24"/>
      <c r="E196" s="24"/>
      <c r="F196" s="24"/>
      <c r="G196" s="24"/>
      <c r="H196" s="24"/>
      <c r="I196" s="24"/>
    </row>
    <row r="197" spans="3:9" ht="12">
      <c r="C197" s="24"/>
      <c r="D197" s="24"/>
      <c r="E197" s="24"/>
      <c r="F197" s="24"/>
      <c r="G197" s="24"/>
      <c r="H197" s="24"/>
      <c r="I197" s="24"/>
    </row>
    <row r="198" spans="3:9" ht="12">
      <c r="C198" s="24"/>
      <c r="D198" s="24"/>
      <c r="E198" s="24"/>
      <c r="F198" s="24"/>
      <c r="G198" s="24"/>
      <c r="H198" s="24"/>
      <c r="I198" s="24"/>
    </row>
    <row r="199" spans="3:9" ht="12">
      <c r="C199" s="24"/>
      <c r="D199" s="24"/>
      <c r="E199" s="24"/>
      <c r="F199" s="24"/>
      <c r="G199" s="24"/>
      <c r="H199" s="24"/>
      <c r="I199" s="24"/>
    </row>
    <row r="200" spans="3:9" ht="12">
      <c r="C200" s="24"/>
      <c r="D200" s="24"/>
      <c r="E200" s="24"/>
      <c r="F200" s="24"/>
      <c r="G200" s="24"/>
      <c r="H200" s="24"/>
      <c r="I200" s="24"/>
    </row>
    <row r="201" spans="3:9" ht="12">
      <c r="C201" s="24"/>
      <c r="D201" s="24"/>
      <c r="E201" s="24"/>
      <c r="F201" s="24"/>
      <c r="G201" s="24"/>
      <c r="H201" s="24"/>
      <c r="I201" s="24"/>
    </row>
    <row r="202" spans="3:9" ht="12">
      <c r="C202" s="24"/>
      <c r="D202" s="24"/>
      <c r="E202" s="24"/>
      <c r="F202" s="24"/>
      <c r="G202" s="24"/>
      <c r="H202" s="24"/>
      <c r="I202" s="24"/>
    </row>
    <row r="203" spans="3:9" ht="12">
      <c r="C203" s="24"/>
      <c r="D203" s="24"/>
      <c r="E203" s="24"/>
      <c r="F203" s="24"/>
      <c r="G203" s="24"/>
      <c r="H203" s="24"/>
      <c r="I203" s="24"/>
    </row>
    <row r="204" spans="3:9" ht="12">
      <c r="C204" s="24"/>
      <c r="D204" s="24"/>
      <c r="E204" s="24"/>
      <c r="F204" s="24"/>
      <c r="G204" s="24"/>
      <c r="H204" s="24"/>
      <c r="I204" s="24"/>
    </row>
    <row r="205" spans="3:9" ht="12">
      <c r="C205" s="24"/>
      <c r="D205" s="24"/>
      <c r="E205" s="24"/>
      <c r="F205" s="24"/>
      <c r="G205" s="24"/>
      <c r="H205" s="24"/>
      <c r="I205" s="24"/>
    </row>
    <row r="206" spans="3:9" ht="12">
      <c r="C206" s="24"/>
      <c r="D206" s="24"/>
      <c r="E206" s="24"/>
      <c r="F206" s="24"/>
      <c r="G206" s="24"/>
      <c r="H206" s="24"/>
      <c r="I206" s="24"/>
    </row>
    <row r="207" spans="3:9" ht="12">
      <c r="C207" s="24"/>
      <c r="D207" s="24"/>
      <c r="E207" s="24"/>
      <c r="F207" s="24"/>
      <c r="G207" s="24"/>
      <c r="H207" s="24"/>
      <c r="I207" s="24"/>
    </row>
  </sheetData>
  <mergeCells count="13">
    <mergeCell ref="F5:G5"/>
    <mergeCell ref="H5:H7"/>
    <mergeCell ref="A5:A7"/>
    <mergeCell ref="I5:I7"/>
    <mergeCell ref="D6:D7"/>
    <mergeCell ref="G1:I1"/>
    <mergeCell ref="E6:E7"/>
    <mergeCell ref="F6:F7"/>
    <mergeCell ref="G6:G7"/>
    <mergeCell ref="A3:I3"/>
    <mergeCell ref="B5:B7"/>
    <mergeCell ref="C5:C7"/>
    <mergeCell ref="D5:E5"/>
  </mergeCells>
  <printOptions/>
  <pageMargins left="0.75" right="0.35" top="0.34" bottom="0.52" header="0.1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15.625" style="0" customWidth="1"/>
    <col min="3" max="3" width="8.875" style="0" customWidth="1"/>
    <col min="4" max="4" width="9.25390625" style="0" customWidth="1"/>
    <col min="5" max="5" width="10.00390625" style="0" customWidth="1"/>
    <col min="6" max="6" width="9.75390625" style="0" customWidth="1"/>
    <col min="7" max="7" width="9.625" style="0" customWidth="1"/>
    <col min="8" max="8" width="9.25390625" style="0" customWidth="1"/>
    <col min="9" max="9" width="9.625" style="0" customWidth="1"/>
    <col min="10" max="10" width="8.375" style="0" customWidth="1"/>
  </cols>
  <sheetData>
    <row r="1" ht="12.75">
      <c r="J1" s="166" t="s">
        <v>226</v>
      </c>
    </row>
    <row r="3" spans="1:10" ht="34.5" customHeight="1">
      <c r="A3" s="287" t="s">
        <v>242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10" s="51" customFormat="1" ht="15.75" customHeight="1">
      <c r="A4" s="50"/>
      <c r="B4" s="290" t="s">
        <v>0</v>
      </c>
      <c r="C4" s="284" t="s">
        <v>234</v>
      </c>
      <c r="D4" s="277" t="s">
        <v>206</v>
      </c>
      <c r="E4" s="278"/>
      <c r="F4" s="278"/>
      <c r="G4" s="279"/>
      <c r="H4" s="277" t="s">
        <v>3</v>
      </c>
      <c r="I4" s="279"/>
      <c r="J4" s="284" t="s">
        <v>235</v>
      </c>
    </row>
    <row r="5" spans="1:10" s="51" customFormat="1" ht="14.25" customHeight="1">
      <c r="A5" s="52" t="s">
        <v>5</v>
      </c>
      <c r="B5" s="291"/>
      <c r="C5" s="285"/>
      <c r="D5" s="288" t="s">
        <v>6</v>
      </c>
      <c r="E5" s="288" t="s">
        <v>7</v>
      </c>
      <c r="F5" s="280" t="s">
        <v>207</v>
      </c>
      <c r="G5" s="281"/>
      <c r="H5" s="288" t="s">
        <v>8</v>
      </c>
      <c r="I5" s="288" t="s">
        <v>7</v>
      </c>
      <c r="J5" s="285"/>
    </row>
    <row r="6" spans="1:10" s="51" customFormat="1" ht="16.5" customHeight="1">
      <c r="A6" s="52"/>
      <c r="B6" s="292"/>
      <c r="C6" s="286"/>
      <c r="D6" s="289"/>
      <c r="E6" s="289"/>
      <c r="F6" s="53" t="s">
        <v>6</v>
      </c>
      <c r="G6" s="53" t="s">
        <v>7</v>
      </c>
      <c r="H6" s="289"/>
      <c r="I6" s="289"/>
      <c r="J6" s="286"/>
    </row>
    <row r="7" spans="1:10" s="55" customFormat="1" ht="9.7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/>
      <c r="G7" s="54"/>
      <c r="H7" s="54">
        <v>6</v>
      </c>
      <c r="I7" s="54">
        <v>7</v>
      </c>
      <c r="J7" s="54">
        <v>8</v>
      </c>
    </row>
    <row r="8" spans="1:10" s="62" customFormat="1" ht="15" customHeight="1">
      <c r="A8" s="56">
        <v>1</v>
      </c>
      <c r="B8" s="57" t="s">
        <v>208</v>
      </c>
      <c r="C8" s="58">
        <v>-101723</v>
      </c>
      <c r="D8" s="58">
        <v>892886</v>
      </c>
      <c r="E8" s="59">
        <v>681129</v>
      </c>
      <c r="F8" s="59">
        <v>491637</v>
      </c>
      <c r="G8" s="59">
        <v>371637</v>
      </c>
      <c r="H8" s="60">
        <v>892886</v>
      </c>
      <c r="I8" s="61">
        <v>600181</v>
      </c>
      <c r="J8" s="61">
        <v>-33073</v>
      </c>
    </row>
    <row r="9" spans="1:10" s="62" customFormat="1" ht="15" customHeight="1">
      <c r="A9" s="169">
        <v>2</v>
      </c>
      <c r="B9" s="170" t="s">
        <v>216</v>
      </c>
      <c r="C9" s="171">
        <v>-22165</v>
      </c>
      <c r="D9" s="171">
        <v>1165896</v>
      </c>
      <c r="E9" s="172">
        <v>598157</v>
      </c>
      <c r="F9" s="172">
        <v>495340</v>
      </c>
      <c r="G9" s="172">
        <v>247800</v>
      </c>
      <c r="H9" s="173">
        <v>1165896</v>
      </c>
      <c r="I9" s="174">
        <v>463941</v>
      </c>
      <c r="J9" s="174">
        <v>112050</v>
      </c>
    </row>
    <row r="10" spans="1:10" s="62" customFormat="1" ht="12.75" customHeight="1">
      <c r="A10" s="63">
        <v>3</v>
      </c>
      <c r="B10" s="64" t="s">
        <v>209</v>
      </c>
      <c r="C10" s="65">
        <v>19554</v>
      </c>
      <c r="D10" s="65">
        <v>1295215</v>
      </c>
      <c r="E10" s="66">
        <v>646442</v>
      </c>
      <c r="F10" s="66">
        <v>478320</v>
      </c>
      <c r="G10" s="66">
        <v>244860</v>
      </c>
      <c r="H10" s="67">
        <v>1295215</v>
      </c>
      <c r="I10" s="68">
        <v>510966</v>
      </c>
      <c r="J10" s="68">
        <v>155030</v>
      </c>
    </row>
    <row r="11" spans="1:10" s="62" customFormat="1" ht="13.5" customHeight="1">
      <c r="A11" s="69">
        <v>4</v>
      </c>
      <c r="B11" s="245" t="s">
        <v>210</v>
      </c>
      <c r="C11" s="246">
        <v>35884</v>
      </c>
      <c r="D11" s="246">
        <v>5170000</v>
      </c>
      <c r="E11" s="247">
        <v>2578552</v>
      </c>
      <c r="F11" s="247">
        <v>0</v>
      </c>
      <c r="G11" s="247">
        <v>0</v>
      </c>
      <c r="H11" s="248">
        <v>5210000</v>
      </c>
      <c r="I11" s="249">
        <v>2392067</v>
      </c>
      <c r="J11" s="249">
        <v>222369</v>
      </c>
    </row>
    <row r="12" spans="1:10" s="71" customFormat="1" ht="12.75">
      <c r="A12" s="282" t="s">
        <v>205</v>
      </c>
      <c r="B12" s="283"/>
      <c r="C12" s="70">
        <f aca="true" t="shared" si="0" ref="C12:J12">SUM(C8:C11)</f>
        <v>-68450</v>
      </c>
      <c r="D12" s="70">
        <f t="shared" si="0"/>
        <v>8523997</v>
      </c>
      <c r="E12" s="70">
        <f t="shared" si="0"/>
        <v>4504280</v>
      </c>
      <c r="F12" s="70">
        <f t="shared" si="0"/>
        <v>1465297</v>
      </c>
      <c r="G12" s="70">
        <f t="shared" si="0"/>
        <v>864297</v>
      </c>
      <c r="H12" s="70">
        <f t="shared" si="0"/>
        <v>8563997</v>
      </c>
      <c r="I12" s="70">
        <f t="shared" si="0"/>
        <v>3967155</v>
      </c>
      <c r="J12" s="70">
        <f t="shared" si="0"/>
        <v>456376</v>
      </c>
    </row>
  </sheetData>
  <mergeCells count="12">
    <mergeCell ref="J4:J6"/>
    <mergeCell ref="A3:J3"/>
    <mergeCell ref="D5:D6"/>
    <mergeCell ref="E5:E6"/>
    <mergeCell ref="H5:H6"/>
    <mergeCell ref="I5:I6"/>
    <mergeCell ref="B4:B6"/>
    <mergeCell ref="H4:I4"/>
    <mergeCell ref="D4:G4"/>
    <mergeCell ref="F5:G5"/>
    <mergeCell ref="A12:B12"/>
    <mergeCell ref="C4:C6"/>
  </mergeCells>
  <printOptions/>
  <pageMargins left="0.6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2009-08-11T08:55:14Z</cp:lastPrinted>
  <dcterms:created xsi:type="dcterms:W3CDTF">2006-03-03T12:01:26Z</dcterms:created>
  <dcterms:modified xsi:type="dcterms:W3CDTF">2009-08-11T09:25:26Z</dcterms:modified>
  <cp:category/>
  <cp:version/>
  <cp:contentType/>
  <cp:contentStatus/>
</cp:coreProperties>
</file>