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3" sheetId="1" r:id="rId1"/>
    <sheet name="BAZA" sheetId="2" r:id="rId2"/>
    <sheet name="spis organiz." sheetId="3" r:id="rId3"/>
  </sheets>
  <definedNames>
    <definedName name="_xlnm.Print_Titles" localSheetId="1">'BAZA'!$3:$3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<sst xmlns="http://schemas.openxmlformats.org/spreadsheetml/2006/main" count="1631" uniqueCount="842">
  <si>
    <t>"Grupy wsparcia i rehabilitacji"</t>
  </si>
  <si>
    <t>Centrum Kultury Chrześcijańskiej Nowa Fala</t>
  </si>
  <si>
    <t>Prowadzenie placówki opiekuńczo wychowawczej Dom dla Młodzieży</t>
  </si>
  <si>
    <t>Prowadzenie RDD nr 9</t>
  </si>
  <si>
    <t>Wizyty domowe lekarzy specjalistów u chorych na SM mieszkańców Gdyni"Ochrona zdrowia i edukacja zdrowotna w warunkach domowych dla przewlekle chorych na SM</t>
  </si>
  <si>
    <t>Prowadzenie wczesnej intterwencji dla dzieci w wieku 3 - 7 lat</t>
  </si>
  <si>
    <t>Prowadzenie terapii przy udziale zwierząt w Ośrodku Fundacji Dogtor oraz placówkach współpracujących z Fundacją</t>
  </si>
  <si>
    <t>Spotkania integracyjne</t>
  </si>
  <si>
    <t>Klub Sportowy Niepełnosprawnych START</t>
  </si>
  <si>
    <t>Sport osób niepełnosprawnych</t>
  </si>
  <si>
    <t>Polski Związek Głuchych Oddział Pomorski</t>
  </si>
  <si>
    <t>Zapewnienie specjalistycznych usług opiekuńczych osobom chorym psychicznie na terenie miasta Gdynia ZLECONE</t>
  </si>
  <si>
    <t>Klub Seniora "ISKIERKA"</t>
  </si>
  <si>
    <t>Prowadzenie placówki rodzinnej</t>
  </si>
  <si>
    <t>Spółdzielnia Socjalna "50+"</t>
  </si>
  <si>
    <t>Pomoc asystenta skierowana do osób niepełnosprawnych</t>
  </si>
  <si>
    <t>Gdyńskie stowarzyszenie na rzecz osób niepełnosprawnych intelektualnie "Dom Marzeń"</t>
  </si>
  <si>
    <t>Gdyński Klub Motorowy BAŁTYK</t>
  </si>
  <si>
    <t>Sportowe szkolenie dzieci i młodzieży w zakresie sportu motorowego</t>
  </si>
  <si>
    <t>Gdyńskie Towarzystwo Koszykówki</t>
  </si>
  <si>
    <t>Sportowe szkolenie dzieci i młodzieży w zakresie koszykówki</t>
  </si>
  <si>
    <t>Hokejowy Uczniowski Klub Sportowy</t>
  </si>
  <si>
    <t>Sportowe szkolenie dzieci i młodzieży w zakresie hokeja na lodzie</t>
  </si>
  <si>
    <t>Klub Karate Tradycyjnego</t>
  </si>
  <si>
    <t>Sportowe szkolenie dzieci i młodzieży w zakresie sztuki walki - karate tradycyjne</t>
  </si>
  <si>
    <t>Klub Lekkoatletyczny GDYNIA</t>
  </si>
  <si>
    <t>Sportowe szkolenie dzieci i młodzieży w zakresie lekkiej atletyki</t>
  </si>
  <si>
    <t>Klub Sportowy DELFIN Gdynia</t>
  </si>
  <si>
    <t>Sportowe szkolenie dzieci i młodzieży w zakresie pływania</t>
  </si>
  <si>
    <t>Klub Sportowy ŁĄCZPOL</t>
  </si>
  <si>
    <t>Sportowe szkolenie dzieci i młodzieży w zakresie piłki ręcznej</t>
  </si>
  <si>
    <t>Klub Sportowy MAXIMUS</t>
  </si>
  <si>
    <t>Sportowe szkolenie dzieci i młodzieży w zakresie kick-boxingu</t>
  </si>
  <si>
    <t>Koleżeńsko Amatorskie Towarzystwo Sportowe ALPAT</t>
  </si>
  <si>
    <t>Sportowe szkolenie dzieci i młodzieży w zakresie piłki siatkowej</t>
  </si>
  <si>
    <t>Miejski Klub Żeglarski ARKA</t>
  </si>
  <si>
    <t>Sportowe szkolenie dzieci i młodzieży w zakresie żeglarstwa</t>
  </si>
  <si>
    <t>PTTK Zarząd Oddziału Marynarki Wojennej przy Klubie Marynarki Wojennej</t>
  </si>
  <si>
    <t>Sportowe szkolenie dzieci i młodzieży w zakresie pływania i pływania w płetwach</t>
  </si>
  <si>
    <t>Rugby Club ARKA Gdynia</t>
  </si>
  <si>
    <t>Sportowe szkolenie dzieci i młodzieży w zakresie rugby i rugby 7</t>
  </si>
  <si>
    <t>Stowarzyszenie Gimnastyki Artystycznej</t>
  </si>
  <si>
    <t>Sportowe szkolenie dzieci i młodzieży w zakresie gimnastyki artystycznej</t>
  </si>
  <si>
    <t>Stowarzyszenie Inicjatywa ARKA</t>
  </si>
  <si>
    <t>Sportowe szkolenie dzieci i młodzieży w zakresie piłki nożnej</t>
  </si>
  <si>
    <t>Stowarzyszenie Klub Sportowy  BAŁTYK</t>
  </si>
  <si>
    <t>SZTORM Gdynia</t>
  </si>
  <si>
    <t>Tenisowy Klub Sportowy ARKA</t>
  </si>
  <si>
    <t>Sportowe szkolenie dzieci i młodzieży w zakresie tenisa</t>
  </si>
  <si>
    <t>Uczniowski Klub Sportowy AZYMUT 45</t>
  </si>
  <si>
    <t>Sportowe szkolenie dzieci i młodzieży w zakresie biegu na orientację i radioorientacji sportowej</t>
  </si>
  <si>
    <t>Uczniowski Klub Sportowy CHYLONIA</t>
  </si>
  <si>
    <t>Sportowe szkolenie dzieci i młodzieży zakresie koszykówki i piłki siatkowej  w ramach zajęć rekreacyjnych</t>
  </si>
  <si>
    <t>Sportowe szkolenie dzieci i młodzieży w zakresie piłki nożne,  piłki ręcznej,  piłki siatkowej oraz judo</t>
  </si>
  <si>
    <t>Uczniowski Klub Sportowy GALEON</t>
  </si>
  <si>
    <t>Sportowe szkolenie dzieci i młodzieży w zakresie judo</t>
  </si>
  <si>
    <t>Uczniowski Klub Sportowy GDYŃSKA AKADEMIA ŻEGLARSTWA</t>
  </si>
  <si>
    <t xml:space="preserve"> Sportowe szkolenie dzieci i młodzieży w zakresie żeglarstwa</t>
  </si>
  <si>
    <t>Uczniowski Klub Sportowy ISKRA</t>
  </si>
  <si>
    <t xml:space="preserve"> Sportowe szkolenie dzieci i młodzieży w zakresie piłki nożnej</t>
  </si>
  <si>
    <t>Uczniowski Klub Sportowy JANTAR</t>
  </si>
  <si>
    <t>Uczniowski Klub Sportowy KAR-DO Gdynia</t>
  </si>
  <si>
    <t xml:space="preserve"> Sportowe szkolenie dzieci i młodzieży w zakresie piłki ręcznej</t>
  </si>
  <si>
    <t>Uczniowski Klub Sportowy OMEGA</t>
  </si>
  <si>
    <t>Sportowe szkolenie dzieci i młodzieży w zakresie koszykówki i piłki siatkowej</t>
  </si>
  <si>
    <t>Uczniowski Klub Sportowy OPTY</t>
  </si>
  <si>
    <t>Sportowe szkolenie dzieci i młodzieży w zakresie  tenisa stołowego i piłki siatkowej</t>
  </si>
  <si>
    <t>Uczniowski Klub Sportowy SOKÓŁ</t>
  </si>
  <si>
    <t>Sportowe szkolenie dzieci i młodzieży w zakresie boksu</t>
  </si>
  <si>
    <t>Uczniowski Klub Sportowy TREFL</t>
  </si>
  <si>
    <t>Uczniowski Klub Sportowy ZŁOTY TUR</t>
  </si>
  <si>
    <t xml:space="preserve"> Sportowe szkolenie dzieci i młodzieży w zakresie siłowania na ręce</t>
  </si>
  <si>
    <t>Uczniowski Klub Żeglarski OPTI CWM</t>
  </si>
  <si>
    <t>Wojskowy Klub Sportowy  FLOTA</t>
  </si>
  <si>
    <t>Sportowe szkolenie dzieci i młodzieży w zakresie: kolarstwa,  pływania, tenisa, podnoszenia ciężarów,  rugby 7, sztuki walki -ju jitsu, biegu na orientację, judo, strzelectwa sportowego oraz lekkiej atletyki</t>
  </si>
  <si>
    <t>Yacht Klub POLSKI GDYNIA</t>
  </si>
  <si>
    <t>Yacht Klub STAL Gdynia</t>
  </si>
  <si>
    <t>Turniej Koszykówki Ulicznej Streetball Gdynia 2010</t>
  </si>
  <si>
    <t>Karate Klub Gdynia</t>
  </si>
  <si>
    <t>Turnieje Piłki Nożnej Dziewcząt Sztorm Cup 2010</t>
  </si>
  <si>
    <t>Uczniowski Klub Sportowy  CISOWA</t>
  </si>
  <si>
    <t>Halowe Turnieje Piłki Nożnej Chłopców Cisowa Cup 2010</t>
  </si>
  <si>
    <t>Uczniowski Klub Sportowy CHWARZNO</t>
  </si>
  <si>
    <t>Sportowe szkolenie dzieci i młodzieży w zakresie unihokeja</t>
  </si>
  <si>
    <t>Uczniowski Klub Sportowy DWÓJKA</t>
  </si>
  <si>
    <t>Otwarty Turniej Tenisa Sołowego dla Młodzieży</t>
  </si>
  <si>
    <t>Otwarty Turniej Piłki Siatkowej dla Młodzieży im. prof. Tadeusza Brzeskiego</t>
  </si>
  <si>
    <t>XI Mistrzostwa Gdyni w tenisie stołowym</t>
  </si>
  <si>
    <t>Sportowe szkolenie dzieci i młodzieży w zakresie tenisa,  kolarstwa,   biegu na orientację,  judo,  lekkiej atletyki,  podnoszenia ciężarów, strzelectwa sportowego oraz sztuki walki - ju jitsu</t>
  </si>
  <si>
    <t xml:space="preserve">Pomoc osobom niepełnosprawnym i Integracja środowiska osób niepełnosprawnych zrzeszonych w Związku Inwalidów Wojennych RP </t>
  </si>
  <si>
    <t>Kawiarnia Młodzieżowa "Art. Cafe" przy Parafii Rzymsko - Katolickiej p.w. Matki Boskiej Różańcowej  w Gdyni - Organizacja zajęć świetlicowych dla młodzieży "Nauczmy się żyć"</t>
  </si>
  <si>
    <t>Wystawy artystyczne i historyczne w Domku Żeromskiego</t>
  </si>
  <si>
    <t>Pomorska Fundacja SŁONECZNIK</t>
  </si>
  <si>
    <t>Gdyńskie impresje muzyczne</t>
  </si>
  <si>
    <t>Upowszechnianie kultury muzycznej wśród mieszkańców Gdyni i okolic</t>
  </si>
  <si>
    <t>Płyta - wizytówka Orkiestry i miasta</t>
  </si>
  <si>
    <t>Granty - Stowarzyszenie Centrum Współpracy Młodzieży</t>
  </si>
  <si>
    <t>60 lat orkiestry w 80 letniej historii Gdyni</t>
  </si>
  <si>
    <t>Dodruk materiałów z sesji popularno - naukowych w latach 2002 i 2003 nt. "Wysiedlenia…"</t>
  </si>
  <si>
    <t>Stowarzyszenie Muzyczne Forza</t>
  </si>
  <si>
    <t>Stowarzyszenie Promocji Artystów Wybrzeża ERA ART.</t>
  </si>
  <si>
    <t>Gdyńscy artyści - cykl wystaw</t>
  </si>
  <si>
    <t>Stowarzyszenie Promocji Tańca Współczesnego, Sztuki Baletowej i Choreograficznej</t>
  </si>
  <si>
    <t>Stowarzyszenie Teatralno - Edukacyjne WYBRZEŻAK</t>
  </si>
  <si>
    <t>"Nie od razu Gdynię zbudowano" konkurs teatralno - filmowy dla gimnazjalistów</t>
  </si>
  <si>
    <t>Stow. Pomorskie Centrum Technologii</t>
  </si>
  <si>
    <t>Wspieranie zadań z zakresu kultury poprzez działalność Gdyńskich Hufców ZHR</t>
  </si>
  <si>
    <t>Centrum Kształcenia Liderów i Wychowawców im. Padro Arrupe</t>
  </si>
  <si>
    <t>"Gdyński Międzyszkolny Klub Nauczyciela"</t>
  </si>
  <si>
    <t>Zbiorowa gimnastyka usprawniająca dla osób niepełnosprawnych</t>
  </si>
  <si>
    <t>Polskie Stowarzyszenie na Rzecz Osób z Upośledzeniem Umysłowym Koło w Gdyni</t>
  </si>
  <si>
    <t>Związek Inwalidów Wojennych RP Zarząd Oddz. w Gdyni</t>
  </si>
  <si>
    <t>Polski Związek Emerytów, Rencistów i Inwalidów Zarząd Rejonowy z siedzibą w Gdyni</t>
  </si>
  <si>
    <t>Sam. Ref. Ds. Osób Niepełnosprawnych</t>
  </si>
  <si>
    <t>"MAGIC_BALL"</t>
  </si>
  <si>
    <t>Grand Prix marszów Nordic Walking Gdynia 2010</t>
  </si>
  <si>
    <t>"Rytm szczęścia"</t>
  </si>
  <si>
    <t>6 rejsów wycieczkowych na Hel na jachtach motorowych i żaglowych</t>
  </si>
  <si>
    <t>Prowadzenie klubu Seniora</t>
  </si>
  <si>
    <t>Rehabilitacja Seniora w Gdyni</t>
  </si>
  <si>
    <t>5 jednodniowych wycieczek</t>
  </si>
  <si>
    <t>Aqarobic dla Gdynianek</t>
  </si>
  <si>
    <t>Integracja i aktywizacja seniorów nad jeziorem</t>
  </si>
  <si>
    <t>Profilaktyka zdrowotna dla kobiet</t>
  </si>
  <si>
    <t>Suma z Kwota przyznana</t>
  </si>
  <si>
    <t>Suma</t>
  </si>
  <si>
    <t>Suma końcowa</t>
  </si>
  <si>
    <t>710 Suma</t>
  </si>
  <si>
    <t>801 Suma</t>
  </si>
  <si>
    <t>851 Suma</t>
  </si>
  <si>
    <t>852 Suma</t>
  </si>
  <si>
    <t>853 Suma</t>
  </si>
  <si>
    <t>854 Suma</t>
  </si>
  <si>
    <t>900 Suma</t>
  </si>
  <si>
    <t>921 Suma</t>
  </si>
  <si>
    <t>926 Suma</t>
  </si>
  <si>
    <t>71095 Suma</t>
  </si>
  <si>
    <t>80101 Suma</t>
  </si>
  <si>
    <t>80195 Suma</t>
  </si>
  <si>
    <t>85154 Suma</t>
  </si>
  <si>
    <t>85195 Suma</t>
  </si>
  <si>
    <t>85201 Suma</t>
  </si>
  <si>
    <t>85203 Suma</t>
  </si>
  <si>
    <t>85214 Suma</t>
  </si>
  <si>
    <t>85220 Suma</t>
  </si>
  <si>
    <t>85228 Suma</t>
  </si>
  <si>
    <t>85295 Suma</t>
  </si>
  <si>
    <t>85311 Suma</t>
  </si>
  <si>
    <t>85395 Suma</t>
  </si>
  <si>
    <t>85404 Suma</t>
  </si>
  <si>
    <t>85412 Suma</t>
  </si>
  <si>
    <t>90013 Suma</t>
  </si>
  <si>
    <t>90019 Suma</t>
  </si>
  <si>
    <t>92105 Suma</t>
  </si>
  <si>
    <t>92605 Suma</t>
  </si>
  <si>
    <t>Dział</t>
  </si>
  <si>
    <t>Rozdział</t>
  </si>
  <si>
    <t>Paragraf</t>
  </si>
  <si>
    <t>710 DZIAŁALNOŚĆ USŁUGOWA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</si>
  <si>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</si>
  <si>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</si>
  <si>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</si>
  <si>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71095 Pozostała działalność Suma</t>
  </si>
  <si>
    <t>710 DZIAŁALNOŚĆ USŁUGOWA Suma</t>
  </si>
  <si>
    <t>801 OŚWIATA I WYCHOWANIE</t>
  </si>
  <si>
    <t>80195 Pozostała działalność</t>
  </si>
  <si>
    <t>80195 Pozostała działalność Suma</t>
  </si>
  <si>
    <t>801 OŚWIATA I WYCHOWANIE Suma</t>
  </si>
  <si>
    <t>851 OCHRONA ZDROWIA</t>
  </si>
  <si>
    <t>85154 Przeciwdziałanie alkoholizmowi</t>
  </si>
  <si>
    <t>2830 dotacja celowa z budżetu na finansowanie lub dofinansowanie zadań zleconych do realizacji pozostałym jednostkom nie zaliczanym do sektora finansów publicznych</t>
  </si>
  <si>
    <t>85154 Przeciwdziałanie alkoholizmowi Suma</t>
  </si>
  <si>
    <t>85195 Pozostała działalność</t>
  </si>
  <si>
    <t>85195 Pozostała działalność Suma</t>
  </si>
  <si>
    <t>851 OCHRONA ZDROWIA Suma</t>
  </si>
  <si>
    <t>852 POMOC SPOŁECZNA</t>
  </si>
  <si>
    <t>85201 Placówki opiekuńczo - wychowawcze</t>
  </si>
  <si>
    <t>85201 Placówki opiekuńczo - wychowawcze Suma</t>
  </si>
  <si>
    <t>85203 Ośrodki wsparcia</t>
  </si>
  <si>
    <t>85203 Ośrodki wsparcia Suma</t>
  </si>
  <si>
    <t>85214 Zasiłki i pomoc w naturze oraz składki na ubezpieczenia emerytalne i rentowe</t>
  </si>
  <si>
    <t>85214 Zasiłki i pomoc w naturze oraz składki na ubezpieczenia emerytalne i rentowe Suma</t>
  </si>
  <si>
    <t>85220 Jednostki specjalistycznego poradnictwa, mieszkania chronione i ośrodki interwencji kryzysowej</t>
  </si>
  <si>
    <t>85220 Jednostki specjalistycznego poradnictwa, mieszkania chronione i ośrodki interwencji kryzysowej Suma</t>
  </si>
  <si>
    <t>85228 usługi opiekuńcze i specjalistyczne usługi opiekuńcze</t>
  </si>
  <si>
    <t>85228 usługi opiekuńcze i specjalistyczne usługi opiekuńcze Suma</t>
  </si>
  <si>
    <t>85295 Pozostała działalność</t>
  </si>
  <si>
    <t>85295 Pozostała działalność Suma</t>
  </si>
  <si>
    <t>852 POMOC SPOŁECZNA Suma</t>
  </si>
  <si>
    <t>853 POZOSTAŁE ZADANIA W ZAKRESIE POLITYKI SPOŁECZNEJ</t>
  </si>
  <si>
    <t>85311 Rehabilitacja zawodowa i społeczna osób niepełnosprawnych</t>
  </si>
  <si>
    <t>85311 Rehabilitacja zawodowa i społeczna osób niepełnosprawnych Suma</t>
  </si>
  <si>
    <t>85395 Pozostała działalność</t>
  </si>
  <si>
    <t>85395 Pozostała działalność Suma</t>
  </si>
  <si>
    <t>853 POZOSTAŁE ZADANIA W ZAKRESIE POLITYKI SPOŁECZNEJ Suma</t>
  </si>
  <si>
    <t>900 GOSPODARKA KOMUNALNA I OCHRONA ŚRODOWISKA</t>
  </si>
  <si>
    <t>90013 Schroniska dla zwierząt</t>
  </si>
  <si>
    <t>90013 Schroniska dla zwierząt Suma</t>
  </si>
  <si>
    <t>90019 Wpływy i wydatki związane z gromadzeniem środków z opłat i kar za korzystanie ze środowiska</t>
  </si>
  <si>
    <t>90019 Wpływy i wydatki związane z gromadzeniem środków z opłat i kar za korzystanie ze środowiska Suma</t>
  </si>
  <si>
    <t>900 GOSPODARKA KOMUNALNA I OCHRONA ŚRODOWISKA Suma</t>
  </si>
  <si>
    <t>921 KULTURA I OCHRONA DZIEDZICTWA NARODOWEGO</t>
  </si>
  <si>
    <t>92105 Pozostałe zadania w zakresie kultury</t>
  </si>
  <si>
    <t>92105 Pozostałe zadania w zakresie kultury Suma</t>
  </si>
  <si>
    <t>921 KULTURA I OCHRONA DZIEDZICTWA NARODOWEGO Suma</t>
  </si>
  <si>
    <t>"Bądźmy zdrowi razem" wspólna rehabilitacja dzieci i rodziców</t>
  </si>
  <si>
    <t>Fundacja Strefa Tanga</t>
  </si>
  <si>
    <t>Prowadzenie zajęć dla młodzieżowej formacji tanga "Zakochani w tańcu"</t>
  </si>
  <si>
    <t>Kajakiem po Wdzie - spływ kajakowy rzeka Wdą, jako forma rehabilitacji osób niepełnosprawnych po przebytych kryzysach psychicznych</t>
  </si>
  <si>
    <t>XIII Zlot Osob Niepełnosprawnych z okazji Międznarodowego Dnia Głuchego</t>
  </si>
  <si>
    <t>Podróż Kulturowa Szlakiem Pierwszych Piastów i zabytki Wrocławia</t>
  </si>
  <si>
    <t>Wyjazd integracyjny do Łeby połączony z nauką mowy przełykowej</t>
  </si>
  <si>
    <t>Prowadzenie wczesnej intterwencji dla dzieci w wieku 0 - 2 lat</t>
  </si>
  <si>
    <t>Prowadzenie aktywizacji społecznej po amputacji krtani</t>
  </si>
  <si>
    <t>926 KULTURA FIZYCZNA I SPORT</t>
  </si>
  <si>
    <t>92605 Zadania w zakresie kultury fizycznej i sportu</t>
  </si>
  <si>
    <t>92605 Zadania w zakresie kultury fizycznej i sportu Suma</t>
  </si>
  <si>
    <t>926 KULTURA FIZYCZNA I SPORT Suma</t>
  </si>
  <si>
    <t>1.Turystyka – wycieczka krajoznawcza dla wolontariuszy Związku w celu integracji środowiska 2.Aktywizacja integrująca środowisko osób niepełnosprawnych – spotkanie opłatkowe  3.Działalność samopomocowa organizowana przez inwalidów wojennych –odwiedzanie chorych</t>
  </si>
  <si>
    <t>Ośrodek Interwencji Kryzysowej</t>
  </si>
  <si>
    <t>Gdyński Sezon Chóralny – Cantemus Omnes 2010</t>
  </si>
  <si>
    <t>II Międzynarrodowe Biennale GrafikiCyfrowej Gdynia 2010</t>
  </si>
  <si>
    <t>Czternastka Era Art.</t>
  </si>
  <si>
    <t>Galeria Malarze Gdyni</t>
  </si>
  <si>
    <t>Czytaj aby zrozumieć świat. Biesiada literacka - cykl spotkań z autorami literatury podróżniczej: Martyna Wojciechowska, Elżbieta Dzikowska, Marek Kamiński</t>
  </si>
  <si>
    <t>Kultywowanie tradycji gdyńskiejpoprzez organizację jubileuszu 80-lecia istnienia chóru mieszanego "Symfonia"</t>
  </si>
  <si>
    <t>GRAMY czyli gdyńskie spotkania z grami planszowymi - rodzinną rozrywką dla wszystkich pokoleń</t>
  </si>
  <si>
    <r>
      <t>VIII Festiwal Muzyki Dawnej ANIMA MUSICA</t>
    </r>
  </si>
  <si>
    <t>Gdyńskie Impresje Chopinowskie 2010</t>
  </si>
  <si>
    <t>III Ogólnopolski Dzień Tańca z Klanzą</t>
  </si>
  <si>
    <t>Koncerty i warsztaty chóralne - "Cantus-uj z nami"</t>
  </si>
  <si>
    <t>Palcem po mapie. Spotkania z kulturą latynoamerykańską</t>
  </si>
  <si>
    <t>Eksperyment Chopin</t>
  </si>
  <si>
    <t>Gdyńskie Czwartki Muzyczne</t>
  </si>
  <si>
    <t>Szopka Bożonarodzeniowa 2010</t>
  </si>
  <si>
    <t xml:space="preserve">„Wydanie 22 numeru Rocznika Gdyńskiego” </t>
  </si>
  <si>
    <t>Scena 138 – Edukacyjny projekt teatralny</t>
  </si>
  <si>
    <t>Wystawy i warsztaty plastyczne oraz prelekcje z historii sztuki</t>
  </si>
  <si>
    <t>Watch Docs - Objazdowy Festiwal Filmowy "Prawa człowieka w filmie"</t>
  </si>
  <si>
    <t>Animation Now! Festiwal Aktualnej Animacji</t>
  </si>
  <si>
    <t>Gdyński Chór Muzyki Gospel</t>
  </si>
  <si>
    <t>Jak powstała Gdynia</t>
  </si>
  <si>
    <t>II Festiwal Kawy</t>
  </si>
  <si>
    <t>Przegląd twórczości dziecięcej RAZEM 2010</t>
  </si>
  <si>
    <t>Działalność rehabilitacyjna,terapeutyczna, uspołeczniająca i profilaktyczna nq rzecz osób z niepełnosprawnością ruchową oraz zagrożonych niepełnosprawnością prowadzona w Dziennym Centrum Aktywności</t>
  </si>
  <si>
    <t>Liga Obrony Kraju</t>
  </si>
  <si>
    <t>Organizacja IX zawodów Komputerowych Młodzieży Szkolnej</t>
  </si>
  <si>
    <t>Fundacja Odysea Umysłu</t>
  </si>
  <si>
    <t>Organizacja XIV Ogólnopolskiego Konkursu Odysei Umysłu</t>
  </si>
  <si>
    <t>GCI</t>
  </si>
  <si>
    <t>Granty - Stow. Pomorskie Centrum Technologii</t>
  </si>
  <si>
    <t>świadczenie usług na rzecz osób ze schorzeniami otępiennymi</t>
  </si>
  <si>
    <t>Polskie Stowarzyszenie na rzecz Osób z Upośledzeniem Umysłowym</t>
  </si>
  <si>
    <t>Prelekcje i wykłady o starej Gdyni w ramach akcji „Ocalić od zapomnienia”</t>
  </si>
  <si>
    <t>Zrzeszenie Kaszubsko- Pomorskie</t>
  </si>
  <si>
    <t>Pomorskie Stowarzyszenie „Musica Sacra”</t>
  </si>
  <si>
    <t>Piknik rodzinny z Beatą Tyszkiewicz</t>
  </si>
  <si>
    <t>II Gdyński Przegląd Teatralny Osób Niepełnosprawnych Intelektualnie „Bez tematu”</t>
  </si>
  <si>
    <t>Wydawanie czasopisma  „Gdińsko Kleka”</t>
  </si>
  <si>
    <t>Koncerty muzyki organowej i kameralnej (kontynuacja cyklu)</t>
  </si>
  <si>
    <t>Fundacja  „Rodzina nadziei”</t>
  </si>
  <si>
    <t>Yacht Klub Polski</t>
  </si>
  <si>
    <t>Żagloterapia jako sposób edukacji i rozwoju dzieci i młodzieży z problemami emocjonalnymi</t>
  </si>
  <si>
    <t>Uczniowski Klub Sportowy „Cisowa"</t>
  </si>
  <si>
    <t>Program profilaktyczny poprzez zajęcia sportowo-rekreacyjne dla dzieci i młodzieży</t>
  </si>
  <si>
    <t>Stow. Gdyńskie Koło Rekreacyjno Sportowe PROFIT</t>
  </si>
  <si>
    <t>Gdyńska Abstynencka Liga Piłki Nożnej - sezon 2005</t>
  </si>
  <si>
    <t>Stowarzyszenie Serce Sercom</t>
  </si>
  <si>
    <t>Gry sportowe jako forma wspierania abstynencji i wychodzenia z uzależnienia od alkoholu oraz udział w IV Kociewskiej Spartakiadzie Klubów i Ruchów Trzeźwościowych</t>
  </si>
  <si>
    <t>Sobotni Klub Sportowy - Rośnij zdrowo</t>
  </si>
  <si>
    <t>Wspinaczka i ściana wspinaczkowa - między pasją a profilaktyką</t>
  </si>
  <si>
    <t>Zajęcia wspinaczkowe dla dzieci i młodzieży</t>
  </si>
  <si>
    <t>Stowarzyszenie ELEUSIS</t>
  </si>
  <si>
    <t>Stowarzyszenie Penitencjarne PATRONAT</t>
  </si>
  <si>
    <t>Pomoc osobom zwalnianym z więzienia i ich rodzinom</t>
  </si>
  <si>
    <t>Stow. Społeczna Edukacja NON-STOP</t>
  </si>
  <si>
    <t>Uczniowski Klub Sportowy ORLIK</t>
  </si>
  <si>
    <t>Związek Harcerstwa Polskiego</t>
  </si>
  <si>
    <t>Wojskowy Klub Sportowy "FLOTA"</t>
  </si>
  <si>
    <t>"Program profilaktyczny: wychowanie poprzez aktywność sportową - pływanie w płetwach"</t>
  </si>
  <si>
    <t>Stowarzyszenie OVUM</t>
  </si>
  <si>
    <t>Biuro Porad Obywatelskich</t>
  </si>
  <si>
    <t>Półkolonie rehabilitacyjne dla dzieci i młodzieży z autyzmem z Gdyni</t>
  </si>
  <si>
    <t>Organizacja wypoczynku dla dzieci i młodzieży szkolnej</t>
  </si>
  <si>
    <t>Organizacja wyjazdów na zawody sportowe młodzieży RD</t>
  </si>
  <si>
    <t>Organizacja zajęć sportowych z piłki nożnej dla dzieci i młodzieży szkolnej</t>
  </si>
  <si>
    <t>Prowadzenie zajęć w świetlicy</t>
  </si>
  <si>
    <t>RD Pustki Cisowskie</t>
  </si>
  <si>
    <t>Uczniowski Klub Sportowy "GALEON"</t>
  </si>
  <si>
    <t>Stowarzyszenie Wszechstronnego Rozwoju ALFA</t>
  </si>
  <si>
    <t>* Możesz żyć z nami</t>
  </si>
  <si>
    <t xml:space="preserve">Stowarzyszenie Niepełnosprawnych </t>
  </si>
  <si>
    <t>* Rehabilitacja a aktywność życiowa</t>
  </si>
  <si>
    <t>Stowarzyszenie Pomocy Osobom Autystycznym w Gdańsku</t>
  </si>
  <si>
    <t>30-01-2007</t>
  </si>
  <si>
    <t xml:space="preserve">„V Festiwal Muzyki Dawnej „Anima Musica” </t>
  </si>
  <si>
    <t>Stowarzyszenie "A KUKU SZTUKA"</t>
  </si>
  <si>
    <t>Stowarzyszenie Amazonek Gdyńskich</t>
  </si>
  <si>
    <t>Stowarzyszenie Pomocy Osobom Niepełnosprawnym „SPON”</t>
  </si>
  <si>
    <t>Stowarzyszenie Chorych na Chorobę Parkinsona i ich Rodzin</t>
  </si>
  <si>
    <t>Fundacja DOGTOR</t>
  </si>
  <si>
    <t>Stowarzyszenie Osób z Wadą Słuchu CISZA</t>
  </si>
  <si>
    <t>Związek Inwalidów Wojennych RP Oddział w Gdyni</t>
  </si>
  <si>
    <t>Polskie Stowarzyszenie na rzecz Osób z Upośledzeniem Umysłowym - Koło w Gdyni</t>
  </si>
  <si>
    <t>Polski Związek Emerytów, Rencistów i Inwalidów - Zarząd Oddziału Miejskiego w Gdyni</t>
  </si>
  <si>
    <t>Gdyńskie Stowarzyszenie Integracyjne PROMYK</t>
  </si>
  <si>
    <t>Polski Związek Głuchych - Zarząd Oddziału w Gdańsku</t>
  </si>
  <si>
    <t>Pomorskie Stowarzyszenie Stomijne</t>
  </si>
  <si>
    <t>Stowarzyszenie Hospicjum św. Wawrzyńca</t>
  </si>
  <si>
    <t xml:space="preserve"> Ruch Obrony Życia i Świadczenia Pomocy Matkom "GAUDIUM VITAE"</t>
  </si>
  <si>
    <t>Sobotnia szkółka przy Parafii p.w. Św. Antoniego w Gdyni</t>
  </si>
  <si>
    <t>Stowarzyszenie Rodzin Wielodzietnych</t>
  </si>
  <si>
    <t>MOPS</t>
  </si>
  <si>
    <t>GOSiR</t>
  </si>
  <si>
    <t>Klub Imprez na Orientację NEPTUN</t>
  </si>
  <si>
    <t>Wydział Polityki Gospodarczej</t>
  </si>
  <si>
    <t>Biuro Prezydenta</t>
  </si>
  <si>
    <t>Stowarzyszenie Pomorskie Centrum Technologii</t>
  </si>
  <si>
    <t>* Zorganizowanie i zarządzanie Pomorskim Centrum Technologii (Stow. z siedzibą przy ul. Śląskiej 60)</t>
  </si>
  <si>
    <t>* Prowadzenie Biura Porad Obywatelskich</t>
  </si>
  <si>
    <t>Gdańskie Stowarzyszenie Pomocy Osobom z Chorobą Alzheimera</t>
  </si>
  <si>
    <t>* Organizowanie wieloprofilowej pomocy osobom z chorobą Alzheimera i innymi schorzeniami otępiennymi oraz ich rodzinom</t>
  </si>
  <si>
    <t>Uczniowski Klub Sportowy "Cisowa"</t>
  </si>
  <si>
    <t>Wojskowy Klub Sportowy "Flota"</t>
  </si>
  <si>
    <t>* Działalność rehabilitacyjna,terapeutyczna, uspołeczniająca i profilaktyczna nq rzecz osób z niepełnosprawnością ruchową oraz zagrożonych niepełnosprawnością prowadzona w Dziennym Centrum Aktywności</t>
  </si>
  <si>
    <t>Polski Związek Niewidomych - Koło Powiatowe w Gdyni</t>
  </si>
  <si>
    <t>* Prowadzenie Centrum Informacji i Rehabilitacji dla osób niewidomych i słabowidzących</t>
  </si>
  <si>
    <t>* Domowa opieka hospicyjna nad terminalnie chorymi na choroby nowotworowe i AIDS</t>
  </si>
  <si>
    <t>Wspieranie ubogich mieszkańców Gdyni</t>
  </si>
  <si>
    <t>Stowarzyszenie Integracyjne PROMYK</t>
  </si>
  <si>
    <t>Uczniowski Klub Sportowy "ORLIK"</t>
  </si>
  <si>
    <t>Gdyńskie Stowarzyszenie "Familia"</t>
  </si>
  <si>
    <t xml:space="preserve">* Rehabilitacja  </t>
  </si>
  <si>
    <t xml:space="preserve">* Rehabilitacja warunkiem sprawności kobiet po amputacji piersi </t>
  </si>
  <si>
    <t xml:space="preserve">* Ogólnopolska integracja Amazonek </t>
  </si>
  <si>
    <t>* metoda Halliwick - woda dla wszystkich</t>
  </si>
  <si>
    <t>Polskie Towarzystwo Stwardnienia Rozsianego "SCLEROSIS MULTIPLEX"</t>
  </si>
  <si>
    <t>* Wycieczki o charakterze integracyjnym: luty - kulig, czerwiec - Mazury - historia, edukacja, wypoczynek</t>
  </si>
  <si>
    <t>* Piknik rodzinny w Orłowie z okazji Dnia Dziecka</t>
  </si>
  <si>
    <t>Wspieranie samotnych matek i rodzin ubogich</t>
  </si>
  <si>
    <t>Prowadzenie Gdyńskiego Centrum dla Osób Niesłyszących i Niedosłyszacych</t>
  </si>
  <si>
    <t>* Poprzez sport zwiększamy naszą wartość społeczną i ruchową - Ogólnopolski Turniej Piłki Siatkowej i Ogólnopolski Turniej Halowej Piłki Nożnej</t>
  </si>
  <si>
    <t xml:space="preserve">* Integracyjna działalność klubu SEZAM </t>
  </si>
  <si>
    <t>* "Korzenie" - pamięć i szacunek dla tradycji i różnorodności</t>
  </si>
  <si>
    <t>* 1-dniowa wycieczka turystyczno - krajoznawcza do Władysławowa i Łeby</t>
  </si>
  <si>
    <t>Wydział Ochrony Środowiska i Rolnictwa</t>
  </si>
  <si>
    <t>* Ratunek dla samotnych matek i rodzin ubogich</t>
  </si>
  <si>
    <t>* Ośrodek opieki nad Osieroconymi</t>
  </si>
  <si>
    <t>* Poznajemy południowo - wschodnie kresy Polski - ich piękno, historię i zabytki</t>
  </si>
  <si>
    <t>CARITAS Archidiecezji Gdańskiej</t>
  </si>
  <si>
    <t>* Grupy wsparcia dla osób z chorobą Alzheimera oraz ich opiekunów</t>
  </si>
  <si>
    <t>Stowarzyszenie na rzecz Wspierania i Rozwoju Rodziny "PERSPEKTYWA"</t>
  </si>
  <si>
    <t>Stowarzyszenie AGAPE</t>
  </si>
  <si>
    <t>Akademicki Inkubator Przedsiębiorczości</t>
  </si>
  <si>
    <t>Klub Seniora przy Parafii Św. Antoniego Boboli</t>
  </si>
  <si>
    <t>* Dożywianie najuboższych mieszkańców Gdyni w dzielnicy Obłuże w ramach akcjii "Pełny brzuszek dzieci Pomorza" od 1 stycznia do 30 czerwca 2004 r.</t>
  </si>
  <si>
    <t>Stowarzyszenie Penitencjarne PATRONAT - Oddział w Gdańsku</t>
  </si>
  <si>
    <t>Stowarzyszenie Pomocy Dzieciom z Nadpobudliwością Psychoruchową i ich Rodzinom POMOST</t>
  </si>
  <si>
    <t>* Wspieranie rodzin dzieci z nadpobudliwością psychoruchową (ADHD)</t>
  </si>
  <si>
    <t>* Spływ kajakowy rzeką Zbrzycą</t>
  </si>
  <si>
    <t>Towarzystwo Krzewienia Kultury Fizycznej - Ognisko "Gdynianka"</t>
  </si>
  <si>
    <t>* Gimnastyka profilaktyczno - zdrowotna - program "Senior"</t>
  </si>
  <si>
    <t>*Warsztat psychoedukacyjny "Szkoła dla rodziców"</t>
  </si>
  <si>
    <t>Stowarzyszenie Teatralno - Edukacyjne "WYBRZEŻAK"</t>
  </si>
  <si>
    <t>*Wakacje na dworcu bez żebrania i prostytucji"</t>
  </si>
  <si>
    <t>Wojskowy Klub Sportoway FLOTA</t>
  </si>
  <si>
    <t>*Program profilaktyczny - wychowanie przez aktywność sportową i pływanie</t>
  </si>
  <si>
    <t>Stowarzyszenie Abstynentów GDYNIA Gdyńskie Abstynenckie Koło Rekreacyjno-Sportowe PROFIT</t>
  </si>
  <si>
    <t>Gdyńska Abstynencka Liga Piłki Nożnej sezon 2004</t>
  </si>
  <si>
    <t>*Program działalności rekreacyjno-sportowej Gdyńskiego Abstynenckiego Koła Rekreacyjno-Sportowego  PROFIT na rok 2004</t>
  </si>
  <si>
    <t>*Judo jako sport pożytecznym sposobem spędzania czasu i kształtowania pozytywnych postaw wśród młodzieży (Grabówek, Chylonia, Wzg. Św. Maksymiliana)</t>
  </si>
  <si>
    <t>Stowarzyszenie Animatorów Zdrowia Psychicznego ZIELONA MYŚL</t>
  </si>
  <si>
    <t>Stowarzyszenie Regionalne Centrum Wsparcia Społecznego</t>
  </si>
  <si>
    <t xml:space="preserve">* Dofinansowanie spotkania opłatkowego, pomoc osobom obłożnie chorym w leczeniu i rehabilitacji, udział pocztu sztandarowego w uroczystościach państwowych i rocznicowych - składanie kwiatów </t>
  </si>
  <si>
    <t>* Działalność edukacyjna, z wykluczeniem możliwoći finansowania druku plakatów</t>
  </si>
  <si>
    <t>* Spotkanie z Panią Muzyką - uwrażliwienie osób niepełnosprawnych umysłowo (kontynuacja)</t>
  </si>
  <si>
    <t> * Integracyjny obóz harcerski</t>
  </si>
  <si>
    <t>* Familiada  - III Turniej Rodzin</t>
  </si>
  <si>
    <t>* Program aktywizacji zawodowej  osób niepełnosprawnych umysłowo - Mini Bar Smakosz (kontynuacja)</t>
  </si>
  <si>
    <t> *IV Ogólnopolska Spartakiada Osób Niepełnosprawnych</t>
  </si>
  <si>
    <t>Fundacja "ROKOR 1"</t>
  </si>
  <si>
    <t>*  5 wystaw historycznych i patriotycznych</t>
  </si>
  <si>
    <t>"W zdrowym ciele młody duch"</t>
  </si>
  <si>
    <t>Działalność Gdyńskiego Uniwersytetu Trzeciego Wieku</t>
  </si>
  <si>
    <t>* Kontynuacja cyklu "Koncerty Muzyki Organowej i Kameralnej"</t>
  </si>
  <si>
    <t xml:space="preserve">* Wystawy artystyczne członków Koła Plastyków przy Towarzystwie Miłośników Gdyni oraz działalność edukacyjna z dziedziny sztuki </t>
  </si>
  <si>
    <t>* Prelekcje - wykłady o starej Gdyni w ramach "Ocalić od zapomnienia"</t>
  </si>
  <si>
    <t>Gdyńskie Stowarzyszenie FAMILIA</t>
  </si>
  <si>
    <t>Prowadzenie świetlicy socjoterapeutycznej w Gdyni przy ul. Unruga 150</t>
  </si>
  <si>
    <t>Prowadzenie świetlicy socjoterapeutycznej w Gdyni przy ul. Cylkowskiego 5 w SP 34</t>
  </si>
  <si>
    <t>* Impreza KAZIUK 2003 w Gdyni, z przeznaczeniem na pozyskanie plansz i fotogramów na wystawy architektury, występ chóru oraz występ zespołu folklorystycznego</t>
  </si>
  <si>
    <t>* Działalność kulturalno - oświatowa Ośrodka Kultury Kaszubsko - Pomorskiej</t>
  </si>
  <si>
    <t>* Otwarty turniej siatkówki jako sport dla wszystkich</t>
  </si>
  <si>
    <t>* Czwarty konkurs twórczego używania umysłu "Wyspa zagadek 2004"</t>
  </si>
  <si>
    <t>Stowarzyszenie Miłośników Pojazdów Zabytkowych</t>
  </si>
  <si>
    <t>* Otwarcie i prowadzenie Gdyńskiego Muzeum Motoryzacji</t>
  </si>
  <si>
    <t>Stowarzyszenie OKSYWIE_Net"</t>
  </si>
  <si>
    <t>* "Łajba rozmaitości"</t>
  </si>
  <si>
    <t>Prowadzenie placówki opiekuńczo-wychowawczej typu socjalizacyjnego Dziecięca Przystań</t>
  </si>
  <si>
    <t>* Klub miłośników astronomii</t>
  </si>
  <si>
    <t xml:space="preserve">* Organizacja 13 Ogólnopolskiegu Konkursu Odysei Umysłu </t>
  </si>
  <si>
    <t>* Gdyńskie Igrzyska Informatyczne "Infomaniak Junior 2004"</t>
  </si>
  <si>
    <t>* VII Zawody Komputerowe Młodzieży Szkół Podstawowych o Mistrzostwo Gdyni - 24 maj 2003 r.</t>
  </si>
  <si>
    <t>* 41 Młodzieżowy konkurs wiedzy morskiej "Polska leży nad Bałtykiem" dla szkół gimnazjalnych i średnich</t>
  </si>
  <si>
    <t xml:space="preserve">* VIII zawody komputerowe młodzieży szkolnej (gimnazja i szkoły średnie) o mistrzostwo Gdyni </t>
  </si>
  <si>
    <t>Gdyńskie Stowarzyszenie Pomocy Osobom z Porażeniem Mózgowym</t>
  </si>
  <si>
    <t>"Rowerem przez Kaszuby"</t>
  </si>
  <si>
    <t>Wydz. Integracji Europejskiej</t>
  </si>
  <si>
    <t>* Prowadzenie świetlicy socjoterapeutycznej w Gdyni przy ul. Maciejewicza 11                 (do 2004 roku)</t>
  </si>
  <si>
    <t>Granty - Fundacja ECOBALTIC</t>
  </si>
  <si>
    <t>Turystyka wodna spełniająca standardy UE - I etap wdrażania programu "Błękitna Flaga"</t>
  </si>
  <si>
    <t>* Prowadzenie świetlicy socjoterapeutycznej w Gdyni przy ul. Żeglarzy 5 (do 2004 r)</t>
  </si>
  <si>
    <t>Parafia p.w.Św.Judy Apostoła</t>
  </si>
  <si>
    <t>* Adaptacja porozwodowa kobiet (dla współuzależnionych od alkoholu)</t>
  </si>
  <si>
    <t>* Psychologiczno - pedagogiczny punkt konsultacyjny (kontynuacja zadania)</t>
  </si>
  <si>
    <t>* Zimowisko w Gorcach z realizacją programu "Poprawa komunikacji międzyludzkiej jako forma profilaktyki środowiskowej)</t>
  </si>
  <si>
    <t>Parafia p.w. Matki Boskiej Różańcowej w Gdyni Demptowie - Kawiarnia Młodzieżowa "ART.CAFE"</t>
  </si>
  <si>
    <t>Yacht Klub Polski Gdynia</t>
  </si>
  <si>
    <t>* Żagloterapia jako sposób edukacji i rozwoju dzieci i młodzieży z problemami emocjonalnymi (element programu "Gdyńska Szkoła pod Żaglami")</t>
  </si>
  <si>
    <t xml:space="preserve">Morski Gdyński Klub Sportowy ARKA </t>
  </si>
  <si>
    <t>* Sport przeciw patologiom</t>
  </si>
  <si>
    <t>Działalność Ośrodka Kultury Kaszubsko - Pomorskiej w Gdyni</t>
  </si>
  <si>
    <t>* Zimowisko 2004r. - środki R Dz. Grabówek</t>
  </si>
  <si>
    <t>* Rehabilitacja i terapia chorych sprawowana w Hospicjum św Wawrzyńca</t>
  </si>
  <si>
    <t>* Telefon zaufania i pomocy</t>
  </si>
  <si>
    <t>* Lato 2004 z "Vitawą" dla dzieci z Witomina (Leśniczówka 6.000 zł i Radiostacja 2.000 zł)</t>
  </si>
  <si>
    <t>Uczniowski Klub Sportowy CISOWA</t>
  </si>
  <si>
    <t>Granty - Fundacja Oparcia Społecznego Aleksandry FOSA</t>
  </si>
  <si>
    <t>Granty - Nadwiślańskie Stowarzyszenie Chorych na Epilepsję i ich Przyjaciół PIAST</t>
  </si>
  <si>
    <t>Granty - Polskie Stowarzyszenie na rzecz Edukacji i Integracji "Tacy Sami"</t>
  </si>
  <si>
    <t>Stowarzyszenie "Dleczego nie"</t>
  </si>
  <si>
    <t>Stowarzyszenie Przyjaciół Integracji</t>
  </si>
  <si>
    <t>Jacht Klub Morski GRYF</t>
  </si>
  <si>
    <t>Prowadzenie regionalnego monitoringu atmosfery</t>
  </si>
  <si>
    <t>Stowarzyszenie Chór Cantus</t>
  </si>
  <si>
    <t>Stowarzyszenie Ludzie Teatru</t>
  </si>
  <si>
    <t>Stowarzyszenie Gdynia Turystyczna</t>
  </si>
  <si>
    <t>Stowarzyszenie Ośrodek Badań Latynoamerykańskich</t>
  </si>
  <si>
    <t>Stowarzyszenie Polskich Artystów Muzyków</t>
  </si>
  <si>
    <t>* Prowadzenie rehabilitacji dla mieszkańców dzielnicy Gdynia Cisowa w Centrum Pomocowym CARITAS im.Św. Ojca Pio</t>
  </si>
  <si>
    <t>Fundacja OAZA</t>
  </si>
  <si>
    <t>* Prowadzenie placówki resocjalizacyjnej</t>
  </si>
  <si>
    <t>* Prowadzenie ponadgminnego domu pomocy społecznej przy ul. Jęczmiennej</t>
  </si>
  <si>
    <t>* prowadzenie ośrodka adopcyjno - opiekuńczego</t>
  </si>
  <si>
    <t>Wydział Urbanistyki</t>
  </si>
  <si>
    <t>konserwacja obiektów zabytkowych</t>
  </si>
  <si>
    <t>Stowarzyszenie MACIERZ</t>
  </si>
  <si>
    <t>* Wykłady popularno naukowe</t>
  </si>
  <si>
    <t>* Prowadzenie świetlic socjoterapeutycznych w Gdyni przy ul. Chwarznieńskiej 2 i Wiczlińskiej 93  ( do 2004 roku)</t>
  </si>
  <si>
    <t>Polski Czerwony Krzyż</t>
  </si>
  <si>
    <t>Zapewnienie specjalistycznych usług opiekuńczych osobom chorym psychicznie na terenie miasta Gdynia</t>
  </si>
  <si>
    <t>Wspólnota „WIARA i ŚWIATŁO” przy parafii p.w. św. A. Boboli</t>
  </si>
  <si>
    <t>Stowarzyszenie Automobilklub Morski - Klub Obywatelski w Gdyni</t>
  </si>
  <si>
    <r>
      <t>„VI Konkurs Ratownika Drogowego”</t>
    </r>
  </si>
  <si>
    <t>Chór Mieszany „SYMFONIA”, członek Stowarzyszenia Polski Związek Chórów i Orkiestr - Oddział Gdańsk</t>
  </si>
  <si>
    <r>
      <t>„Wydanie folderu Chóru „Symfonia” związanego z nadchodzącym jubileuszem 75-lecia”</t>
    </r>
  </si>
  <si>
    <t>Federacja Organizacji Pozarządowych „FOP” – Związek Stowarzyszeń</t>
  </si>
  <si>
    <r>
      <t>Sesja szkoleniowa dla niepełnosprawnych kobiet z Gdyni „Aktywna Niepełnosprawna”</t>
    </r>
  </si>
  <si>
    <r>
      <t>„Prowadzenie terapii z udziałem zwierząt – dogoterapia, felinoterapia i inne”</t>
    </r>
  </si>
  <si>
    <t>Fundacja „DOGTOR”</t>
  </si>
  <si>
    <r>
      <t>Warsztaty malarskie dla gdyńskich seniorów „Artystyczna jesień”</t>
    </r>
  </si>
  <si>
    <r>
      <t>„VIII Festiwal Szekspirowski”</t>
    </r>
  </si>
  <si>
    <t>Stowarzyszenie Promyk</t>
  </si>
  <si>
    <t>Stowarzyszenie na Rzecz Osób z Upośledzeniem Umysłowym</t>
  </si>
  <si>
    <t>Stowarzyszenie Cisza</t>
  </si>
  <si>
    <t>Caritas Ojca Pio</t>
  </si>
  <si>
    <t>Krajowe Towarzystwo Autyzmu</t>
  </si>
  <si>
    <t>Polskie Towarzystwo Stwardnienia Rozsianego Oddz. Woj. W Gdańsku</t>
  </si>
  <si>
    <t>Wszechstronne wspomaganie rozwoju dzieci w wieku przedszkolnym i szkolnym z dysfunkcjami psychoruchowymi i niepełnosprawnościami sprzężonymi</t>
  </si>
  <si>
    <t>Wsparcie psychologiczne, utrzymanie formy fizycznej kobiet po leczeniu raka piersi i zapobieganie obrzękom limfatycznym</t>
  </si>
  <si>
    <t>Sport, turystyka, kultura - droga do zwiększania samodzielności osób niepełnosprawnych</t>
  </si>
  <si>
    <t>Pokonajmy ograniczenia</t>
  </si>
  <si>
    <t>Aktywni - klub samopomocy dla osób po kryzysach psychicznych</t>
  </si>
  <si>
    <t>OCZKO - popołudniowe zajęcia integracyjno-wspomagające dla dzieci niewidomych i niedowidzących w normie intelektualnej i ich rodzin</t>
  </si>
  <si>
    <t>Konsultacje prawno-ekonomiczne dla osób z niepełnosprawnością</t>
  </si>
  <si>
    <r>
      <t>„Upowszechnienie kultury muzycznej wśród mieszkańców Gdyni i okolic”</t>
    </r>
  </si>
  <si>
    <t>Gdyńskie Stowarzyszenie Integracyjne „PROMYK”</t>
  </si>
  <si>
    <r>
      <t>„Bajkolandia – terapia logopedyczna dzieci pełnosprawnych i niepełnosprawnych w wieku przedszkolnym”</t>
    </r>
  </si>
  <si>
    <r>
      <t>„Dogoterapia – stymulacja psychofizycznego rozwoju osób niepełnosprawnych poprzez kontakt ze zwierzętami”</t>
    </r>
  </si>
  <si>
    <t xml:space="preserve">Gdyńskie Stowarzyszenie Osób Niesłyszących ich Rodzin i Przyjaciół „EFFETHA”; </t>
  </si>
  <si>
    <t>„KLUB SENIORA” przy parafii p.w. św. A. Boboli</t>
  </si>
  <si>
    <r>
      <t>„Turystyka, czynny wypoczynek, rekreacja na łonie natury, wycieczki - zwiedzanie ciekawych miejsc historycznych, integracja”</t>
    </r>
  </si>
  <si>
    <t>Stowarzyszenie Lokalna Organizacja Turystyczna Gdynia</t>
  </si>
  <si>
    <r>
      <t>Program wycieczek dla seniorów „Gdynia Turystyczna – dla osób starszych i niepełnosprawnych”</t>
    </r>
  </si>
  <si>
    <t>Polskie Stowarzyszenie na rzecz Osób z Upośledzeniem Umysłowym – Koło w Gdyni</t>
  </si>
  <si>
    <r>
      <t>„II Festiwal Muzyki Dawnej ANIMA MUSICA”</t>
    </r>
  </si>
  <si>
    <t>Polskie Towarzystwo Laryngektomowanych – Pomorski Oddział Rejonowy, stowarzyszenie</t>
  </si>
  <si>
    <t>Polskie Stowarzyszenie Przyjaciół Muzyki Dawnej</t>
  </si>
  <si>
    <t>Polskie Towarzystwo Turystyczno – Krajoznawcze Oddział Morski w Gdyni, stowarzyszenie</t>
  </si>
  <si>
    <r>
      <t>Wznowienie wydania odznak krajoznawczych Miłośnik Gdyni „Turystyczna Gdynia w Unii Europejskiej - Oddział Morski na rzecz Gdynian w 2004 r.”</t>
    </r>
  </si>
  <si>
    <t>Polski Komitet Pomocy Społecznej - Zarząd Wojewódzki, stowarzyszenie</t>
  </si>
  <si>
    <r>
      <t>Program na rzecz zwiększenia aktywności ruchowej osób niepełnosprawnych umysłowo „Integracyjny Klub Sportowy”</t>
    </r>
  </si>
  <si>
    <t>Fundacja „SENECTUS”</t>
  </si>
  <si>
    <t>Fundacja „THEATRUM GEDANENSE”</t>
  </si>
  <si>
    <t>Gdyńska Orkiestra Symfoniczna, członek Stowarzyszenia Polski Związek Chórów i Orkiestr - Oddział Gdańsk</t>
  </si>
  <si>
    <r>
      <t>„Świetlica terapeutyczna”</t>
    </r>
  </si>
  <si>
    <r>
      <t>„Nie jesteś sam – wspomaganie rozwoju dzieci w wieku szkolnym niepełnosprawnych intelektualnie i z innymi dysfunkcjami rozwojowymi”</t>
    </r>
  </si>
  <si>
    <r>
      <t>„Prowadzenie szkółki nauki mowy zastępczej (przełykowej) u osób po amputacji krtani”</t>
    </r>
  </si>
  <si>
    <t>Samodzielny Referat do spraw Osób Niepełnosprawnych</t>
  </si>
  <si>
    <t>Stowarzyszenie na rzecz Osób z Kryzysami Psychicznymi „PRZYJAZNA DŁOŃ”</t>
  </si>
  <si>
    <t xml:space="preserve">Pomorskie Stowarzyszenie Musica Sacra </t>
  </si>
  <si>
    <t>Stowarzyszenie Franciszkańskie Centrum Kultury</t>
  </si>
  <si>
    <r>
      <t>„Gdyńskie Wieczory Literackie – promowanie twórczości poetyckiej i prozatorskiej osób niepełnosprawnych po kryzysach psychicznych”</t>
    </r>
  </si>
  <si>
    <t>Warsztaty terapii zajęciowej</t>
  </si>
  <si>
    <t>Polski Związek Niewidomych</t>
  </si>
  <si>
    <t>Utrzymanie sprawności fizycznej osób chorych na stwardnienie</t>
  </si>
  <si>
    <t>„Kontynuacja działalności klubu samopomocy „Aby mur stał się mostem”, w ramach Zintegrowanego Systemu Wsparcia w woj. Pomorskim"</t>
  </si>
  <si>
    <t>Stowarzyszenie Niepełnosprawnych</t>
  </si>
  <si>
    <r>
      <t>„Aktywizacja gdyńskich seniorów”</t>
    </r>
  </si>
  <si>
    <t>Stowarzyszenie Pomocy Dzieciom z Nadpobudliwością Psychoruchową i ich Rodzinom „POMOST”</t>
  </si>
  <si>
    <r>
      <t>„Obóz terapeutyczny dla dzieci z nadpobudliwością psychoruchową”</t>
    </r>
  </si>
  <si>
    <t>Stowarzyszenie Pomocy Osobom Twórczym</t>
  </si>
  <si>
    <r>
      <t>„Twórczość chorych na schizofrenię – ich droga do nawiązania kontaktu ze społeczeństwem”</t>
    </r>
  </si>
  <si>
    <t>Stowarzyszenie „RODZINA KATYŃSKA” w Gdyni</t>
  </si>
  <si>
    <r>
      <t>„Biuletyn informacyjny RODOWÓD”</t>
    </r>
  </si>
  <si>
    <t>Stowarzyszenie Ruch Kobiet do Walki z Rakiem Piersi „Europa Donna”</t>
  </si>
  <si>
    <t>„Onkologiczna edukacja młodzieży – nauka samobadania piersi"</t>
  </si>
  <si>
    <r>
      <t>„Marsz Życia i Nadziei i koncert charytatywny”</t>
    </r>
  </si>
  <si>
    <t>Stowarzyszenie Wolontariuszy Wobec AIDS „BĄDŹ z NAMI” – Oddział Gdańsk</t>
  </si>
  <si>
    <r>
      <t>„Edukacja HIV/AIDS – Gdynia młodzież 2004”</t>
    </r>
  </si>
  <si>
    <r>
      <t>„Dni otwarte dla dzieci z rodzin ubogich, zagrożonych patologią i patologicznych”</t>
    </r>
  </si>
  <si>
    <t>Towarzystwo Przyjaciół Liceum Jezuitów w Gdyni, stowarzyszenie</t>
  </si>
  <si>
    <t xml:space="preserve">Towarzystwo Przyjaciół Orłowa, stowarzyszenie; ul. Orłowska 6, 81-522 Gdynia </t>
  </si>
  <si>
    <t>Stowarzyszenie Wspomagania Rozwoju Dzieci w Wieku Przedszkolnym</t>
  </si>
  <si>
    <t>Uczniowski Klub Sportowy „ORLIK”</t>
  </si>
  <si>
    <t>Związek Młodzieży Chrześcijańskiej Polska YMCA – Ognisko Gdynia, stowarzyszenie</t>
  </si>
  <si>
    <t xml:space="preserve">„III wyprawa Kon-Tiki – integracyjny rejs żeglarski na Zawiszy Czarnym” </t>
  </si>
  <si>
    <r>
      <t xml:space="preserve"> „Integracja i aktywizacja środowiska osób niesłyszących”</t>
    </r>
  </si>
  <si>
    <r>
      <t xml:space="preserve"> Program treningów dla członków stowarzyszenia „Poprzez sport zwiększamy naszą wartość społeczną, ruchową i integrujemy się”</t>
    </r>
  </si>
  <si>
    <t xml:space="preserve"> „Prowadzenie zajęć pozalekcyjnych z dziećmi z MPD w zakresie rehabilitacji, zajęć z komputerem, metody Dennisona, metody Bliss oraz terapii zachowania”</t>
  </si>
  <si>
    <t>„Wyjazdy integracyjno – rehabilitacyjne”: kwota dotacji - 550 zł</t>
  </si>
  <si>
    <r>
      <t xml:space="preserve"> „Funkcje muzealne w Orłowie – Domek Żeromskiego”</t>
    </r>
  </si>
  <si>
    <r>
      <t xml:space="preserve"> „Rehabilitacja medyczna i społeczna dzieci niepełnosprawnych”</t>
    </r>
  </si>
  <si>
    <t>„Gdyński Uniwersytet Trzeciego Wieku”: kwota dotacji - 5.000 zł (z wykluczeniem możliwości finansowania reklamy: ulotki i foldery)</t>
  </si>
  <si>
    <t>„Integracyjny obóz wypoczynkowy dla rodzin posiadających dzieci z upośledzeniem umysłowym Łyśniewo – Lato 2004 r.”</t>
  </si>
  <si>
    <t>Kawiarnia Młodzieżowa "Art. Cafe" przy Parafii Rzymsko - Katolickiej p.w. Matki Boskiej Różańcowej  w Gdyni</t>
  </si>
  <si>
    <t>* Organizacja zajęć świetlicowych dla młodzieży "Nauczmy się żyć"</t>
  </si>
  <si>
    <t>§</t>
  </si>
  <si>
    <t xml:space="preserve">* Pomoc osobom pozbawionym wolności, zwalnianym z więzienia - tzw. pierwsza pomoc (przyjęto formę pomocy poprzez wydawanie ww. osobom bonów żywnościowo - towarowych). Pomoc rodzinom wielodzietnym i bardzo biednym, których mąż / konkubin i ojciec przebywa </t>
  </si>
  <si>
    <t>* Język kaszubski w Szkole Podstawowej Nr 38</t>
  </si>
  <si>
    <t>RD Pustki Cisowskie - Demptowo</t>
  </si>
  <si>
    <t>RD Leśn i Rad</t>
  </si>
  <si>
    <t>RD Grabówek</t>
  </si>
  <si>
    <t>* Udział drużyn młodzieżowych piłki nożnej chłopców i piłki ręcznej dziewcząt w rozgrywkach sportowych w okresie styczeń - czerwiec 2005</t>
  </si>
  <si>
    <t>* Nauczmy się żyć razem - zespół wyjazdów integracyjnych 2005</t>
  </si>
  <si>
    <t>RD Obłuże</t>
  </si>
  <si>
    <t>* Marsze na orientację z cyklu Cztery Pory Roku - Lato 2005</t>
  </si>
  <si>
    <t>*Aktywne lato - Wakacyjne marsze na orientację 2005</t>
  </si>
  <si>
    <t>* I Puchar Neptuna w Narciarskim biegu na orientację 2005</t>
  </si>
  <si>
    <t>* Marsze na orientację z cyklu Cztery Pory Roku - Zima 2005</t>
  </si>
  <si>
    <t>* Wyjazd integracyjno - szkoleniowy Gołuń - Wdzydze</t>
  </si>
  <si>
    <t xml:space="preserve">Fundacja Gospodarcza </t>
  </si>
  <si>
    <t>* Wyjazd integracyjny szlakiem wysiedleń gdynian w latach 1939/45 r. przez okupanta niemieckiego</t>
  </si>
  <si>
    <t>* Kontynuacja długookresowej rehabilitacji osób niepełnosprawnych</t>
  </si>
  <si>
    <t> * Muzykoterapia - uzdrawiająca forma rehabilitacji psychoruchowej</t>
  </si>
  <si>
    <t> * Wyrównywanie szans poprzez edukację kulturalną</t>
  </si>
  <si>
    <t>*  Kontynuacja integracji osób niepełnosprawnych</t>
  </si>
  <si>
    <t>Rozdz.</t>
  </si>
  <si>
    <t>Uwagi</t>
  </si>
  <si>
    <t>Data włączenia do budżetu</t>
  </si>
  <si>
    <t>Organizacja</t>
  </si>
  <si>
    <t xml:space="preserve"> Zadanie</t>
  </si>
  <si>
    <t>Środki nierozdysponowane</t>
  </si>
  <si>
    <t>RD Obłuże - brak akceptacji COP</t>
  </si>
  <si>
    <t>Wspólnota Wiara i Światło przy Parafii Św. Antoniego</t>
  </si>
  <si>
    <t>* Integracyjny obóz letni dla rodzin posiadających dzieci z upośledzeniem umysłowym w Leśniewie</t>
  </si>
  <si>
    <t>Towarzystwo Przyjaciół Dzieci</t>
  </si>
  <si>
    <t>RD Działki Leśne - niezaakceptowane przez COP</t>
  </si>
  <si>
    <t>Dziełalność świetlicy przy ul. Warszawskiej</t>
  </si>
  <si>
    <t>RD Chwarzno - niezaakceptowane przez COP</t>
  </si>
  <si>
    <t>9 Gdyńska Drużyna ZHR</t>
  </si>
  <si>
    <t>Akcja LATO - zakup namiotu</t>
  </si>
  <si>
    <t xml:space="preserve">* Organizacja zajęć sportowych dla młodzieży </t>
  </si>
  <si>
    <t>RD Cisowa - niezaakceptowane przez COP</t>
  </si>
  <si>
    <t>RD Grabówek - niezaakceptowane przez COP</t>
  </si>
  <si>
    <t xml:space="preserve">Kontrakt    </t>
  </si>
  <si>
    <t>RD Pogórze</t>
  </si>
  <si>
    <t>Parafia Rzymskokatolicka św. Judy Tadeusz Apostoła</t>
  </si>
  <si>
    <t>* Półkolonie o charakterze socjoterapeutycznym dla dzieci ze świetlicy "Stokrotka" przy Parafii p.w. Św. Judy Tadeusza Apostoła</t>
  </si>
  <si>
    <t>RD Oksywie</t>
  </si>
  <si>
    <t>RD Cisowa</t>
  </si>
  <si>
    <t>RD Kamienna Góra</t>
  </si>
  <si>
    <t>Uczniowski Klub Sportowy "17"</t>
  </si>
  <si>
    <t>Organizacja zajęć sportowych z piłki nożnej dla dzieci i młodzieży z dzielnicy Grabówek jako rozszerzenie zakresu działalności UKS 17</t>
  </si>
  <si>
    <t>RD Działki Leśne</t>
  </si>
  <si>
    <t>Związek Harcerstwa Rzeczypospolitej - Okręg Pomorski - Obwód Gdyński</t>
  </si>
  <si>
    <t>Dziełalność gromady i drużyn gdyńskich zuchów, harcerek i harcerzy "ZHR 2004"</t>
  </si>
  <si>
    <t>Dz.</t>
  </si>
  <si>
    <t>Wydział</t>
  </si>
  <si>
    <t>Kwota przyznana</t>
  </si>
  <si>
    <t>Kwota przekazana</t>
  </si>
  <si>
    <t>% wykonania</t>
  </si>
  <si>
    <t xml:space="preserve">Prowadzenie świetlicy socjoterapeutycznej w Gdyni przy ul. L.Staffa 10 w Zespole Szkół Nr 10 </t>
  </si>
  <si>
    <t>Prowadzenie świetlicy socjoterapeutycznej w Gdyni przy ul. Chabrowej 43 przy SP 16</t>
  </si>
  <si>
    <t>Prowadzenie świetlicy socjoterapeutycznej w Gdyni przy ul. Cechowej 22 przy SP 6</t>
  </si>
  <si>
    <t>Prowadzenie świetlicy socjoterapeutycznej w Gdyni przy ul. Opata Hackiego 17</t>
  </si>
  <si>
    <t>Prowadzenie świetlicy socjoterapeutycznej w Gdyni przy ul. Portowa 2</t>
  </si>
  <si>
    <t>Prowadzenie świetlicy socjoterapeutycznej w Gdyni przy ul. Płk.Dąbka 52</t>
  </si>
  <si>
    <t>Wydział Edukacji</t>
  </si>
  <si>
    <t>Stowarzyszenie Twórcze i Edukacyjne "Wyspa"</t>
  </si>
  <si>
    <t>Towarzystwo Opieki nad Ociemniałymi</t>
  </si>
  <si>
    <t>Wczesne wspomaganie rozwoju dzieci niewidomych i słabowidzących, mieszkańców Gdyni</t>
  </si>
  <si>
    <t>Liga Obrony Kraju – Zarząd Rejonowy w Gdyni</t>
  </si>
  <si>
    <t>Gdyńskie Towarzystwo Przyjaciół Szkół Społecznych</t>
  </si>
  <si>
    <t>Polskie Stowarzyszenie Odysei Umysłu</t>
  </si>
  <si>
    <t>Zrzeszenie Kaszubsko - Pomorskie O/Gdynia</t>
  </si>
  <si>
    <t>Związek Młodzieży Chrześcijańskiej Polska YMCA-Ognisko Gdynia</t>
  </si>
  <si>
    <t>Stowarzyszenie na rzecz Dzieci i Młodzieży "Vitawa"</t>
  </si>
  <si>
    <t>Gdyńskie Stowarzyszenie Osób Niesłyszących EFFETHA</t>
  </si>
  <si>
    <t>Stowarzyszenie na rzecz Wspierania Rodzin "Otwarte Drzwi"</t>
  </si>
  <si>
    <t>Wydział Kultury</t>
  </si>
  <si>
    <t>RAZEM</t>
  </si>
  <si>
    <r>
      <t>Stowarzyszenie Popierania Przemysłu Ludowego</t>
    </r>
    <r>
      <rPr>
        <sz val="8"/>
        <rFont val="Tahoma"/>
        <family val="2"/>
      </rPr>
      <t xml:space="preserve"> Art.</t>
    </r>
  </si>
  <si>
    <t>PLAN  WYDATKÓW  NA REALIZACJĘ ZADAŃ WłASNYCH GMINY  PRZEZ ORGANIZACJE POŻYTKU PUBLICZNEGO ZA I PÓŁROCZE 2010 ROKU</t>
  </si>
  <si>
    <t>Towarzystwo Miłośników Gdyni</t>
  </si>
  <si>
    <t xml:space="preserve">Granty - Zw. Harcerstwa Polskiego - Hufiec Gdyński </t>
  </si>
  <si>
    <t>Granty - Fundacja Gdyński Most Nadziei</t>
  </si>
  <si>
    <t>Stowarzyszenie Gdynian Wysiedlonych</t>
  </si>
  <si>
    <t>Towarzystwo Miłośników Wilna i Ziemi Wileńskiej</t>
  </si>
  <si>
    <t>* "Gdińsko Kleka"</t>
  </si>
  <si>
    <t>* Zespół Pieśni i Tańca GDYNIA</t>
  </si>
  <si>
    <t>*  Chór Męski "Dzwon Kaszubski"</t>
  </si>
  <si>
    <t>Fundacja Oświatowa im. gen. bryg. pilota Stanisława Karpińskiego</t>
  </si>
  <si>
    <t>Pomorskie Stowarzyszenie „MUSICA SACRA”</t>
  </si>
  <si>
    <t>Wydział Zdrowia</t>
  </si>
  <si>
    <t>Stowarzyszenie RAZEM</t>
  </si>
  <si>
    <t>Towarzystwo Profilaktyki Środowiskowej "MROWISKO"</t>
  </si>
  <si>
    <t>Zajęcia sportowo - rehabilitacyjne dla dzieci i młodzieży z autyzmem</t>
  </si>
  <si>
    <t>Pokskie Stowarzyszenie na Rzecz Osób z Upośledzeniem Umysłowym Koło w Gdyni</t>
  </si>
  <si>
    <t>Mikołajkowe zawody sportowe w Aquaparku</t>
  </si>
  <si>
    <t>CAS</t>
  </si>
  <si>
    <t xml:space="preserve">Związek Młodzieży Chrześcijańskiej Polska YMCA </t>
  </si>
  <si>
    <t>Polskie Towarzystwo Turystyczno - Krajoznawcze Zarząd i Oddziału Marynarki Wojennej</t>
  </si>
  <si>
    <t>Klub Seniora "U Szymona" przy parafii św Michała Archanioła</t>
  </si>
  <si>
    <t>Towarzystwo Krzewienia Kultury Fizycznej Ognisko "Gdynianka"</t>
  </si>
  <si>
    <t>Polski Komitet Pomocy Społecznej - Zarząd Pomorski</t>
  </si>
  <si>
    <t>Polski Związek Emerytów, Rencistów i Inwalidów</t>
  </si>
  <si>
    <t>Poznajemy Kaszuby II - kontynuacja bezpośrednich spotkań ze środowiskiem przyrodniczym</t>
  </si>
  <si>
    <t>Gdyński Międzyszkolny Klub Bowlingowy "U7"</t>
  </si>
  <si>
    <t>Jesienna liga bowlingowa dla klas integracyjnych</t>
  </si>
  <si>
    <t>Gdyńskie Stowarzyszenie Osób Niesłyszących, Ich Rodzi i Przyjaciół EFFETHA</t>
  </si>
  <si>
    <t>Fundacja Wspólnota Gdańska</t>
  </si>
  <si>
    <t>Stowarzyszenie Polski Związek Chórów i Orkiestr - Oddział Gdańsk</t>
  </si>
  <si>
    <t>Polskie Stowarzyszenie Pedagogów i Animatorów "Klanza"</t>
  </si>
  <si>
    <t>Dialogi ze sztuką</t>
  </si>
  <si>
    <t>Stowarzyszenie "In Gremio"</t>
  </si>
  <si>
    <t>Chór Franciszkańskiego Centrum Kultury</t>
  </si>
  <si>
    <t>Stowarzyszenie K3 Kulturalne Trójmiasto</t>
  </si>
  <si>
    <t>Fotoplastykon Gdyński</t>
  </si>
  <si>
    <t>Udział osób niesłyszących i ich rodzin w imprezie pogłębiającej wiedzę "Niepełnosprawni w Unii Europejskiej"</t>
  </si>
  <si>
    <t>Gdyńskie Koło Polskiego Towarzystwa Stwardnienia Rozsianego 'SCLEROSIS MULTIPLEX</t>
  </si>
  <si>
    <t>Udział osób niepełnosprawnych w imprezach kulturalnych</t>
  </si>
  <si>
    <t>Sport to zdrowie - Współzawodnictwo osób niepełnosprawnych z pełnosprawnymi - cykliczne zajęcia na bowlingu</t>
  </si>
  <si>
    <t>Utworzenie Warsztatu Terapii Zajęciowej</t>
  </si>
  <si>
    <t>Fundacja "Niesiemy pomoc"</t>
  </si>
  <si>
    <t>Rehabilitacja seniorów</t>
  </si>
  <si>
    <t>Prowadzenie Klubu Seniora</t>
  </si>
  <si>
    <t>"Gdynia turystyczna dla osób straszych 2005"</t>
  </si>
  <si>
    <t>"Poznajemy piękno naszego Regionu (6 jednodniowych wycieczek dla seniorów)</t>
  </si>
  <si>
    <t>Organizowanie wycieczek dla seniorów</t>
  </si>
  <si>
    <t>Spotkania integracyjne dla seniorów</t>
  </si>
  <si>
    <t>Gimnastyka profilaktyczno - zdrowotna dla kobiet (grupa seniorów)</t>
  </si>
  <si>
    <t>Otwarte zajęcia rehabilitacyjno - rekreacyjne dla gdyńskich seniorów</t>
  </si>
  <si>
    <t>Domowa opieka nad nieuleczalnie chorymi</t>
  </si>
  <si>
    <t>Pomorskie Miasteczko Zawodów</t>
  </si>
  <si>
    <r>
      <t>Poznajemy zasady działania, obsługi i wykorzystania komputera”</t>
    </r>
  </si>
  <si>
    <t>Prowadzenie świetlicy socjoterapeutycznej w Gdyni przy ul. Morskiej 89</t>
  </si>
  <si>
    <t xml:space="preserve">Prowadzenie świetlicy socjoterapeutycznej w Gdyni przy ul. Abrahama 82 </t>
  </si>
  <si>
    <t xml:space="preserve">Prowadzenie świetlicy socjoterapeutycznej w Gdyni przy ul. Nagietkowej 73              </t>
  </si>
  <si>
    <t>Tu jest nasza historia – 4 jednodniowe wycieczki dla osób niepełnosprawnych</t>
  </si>
  <si>
    <t>Poprawa sprawności fizycznej i psychicznej osób niepełnosprawnych</t>
  </si>
  <si>
    <t>Pomoc psychologiczna – Indywidualna terapia psychologiczna</t>
  </si>
  <si>
    <t>Fundacja Słoneczna Jesień</t>
  </si>
  <si>
    <t>Związek Inwalidów Wojennych RP Zarząd Oddziału w Gdyni</t>
  </si>
  <si>
    <t>Fundacja PATMOS</t>
  </si>
  <si>
    <t>Integracja chorych na SM mieszkańców Gdyni pod hasłem „Bawmy się razem”</t>
  </si>
  <si>
    <t>Stowarzyszenie na rzecz osób z kryzysami psychicznymi „PRZYJAZNA DŁOŃ”</t>
  </si>
  <si>
    <t>Prowadzenie niepublicznego rodzinnego domu dziecka przy ul Siemiradzkiego</t>
  </si>
  <si>
    <t>Prowadzenie placówki socjalizacyjnej (przy ul.Wójta Radtkego)</t>
  </si>
  <si>
    <t>Prowadzenie Ośrodka Adaptacyjnego dla Dzieci i Młodzieży Niepełnosprawnej</t>
  </si>
  <si>
    <t>Świadczenie usług opiekuńczych osobom chorym na chorobę Alzheimera</t>
  </si>
  <si>
    <t>Świadczenie usług opiekuńczych</t>
  </si>
  <si>
    <t>Zbiorowa gimnastyka usprawniająca dla seniorów</t>
  </si>
  <si>
    <t>Stowarzyszenie Hospicjum Św. Wawrzyńca</t>
  </si>
  <si>
    <t>Prowadzenie Poradni Opieki Paliatywnej</t>
  </si>
  <si>
    <t>„Artystyczna jesień 2005” - warsztaty plastyczne dla seniorów  w ramach Gdyńskiego Uniwersytetu Trzeciego Wieku</t>
  </si>
  <si>
    <t>"Lektorat języka angielskiego dla seniorów" w ramach Gdyńskiego Uniwersytetu Trzeciego Wieku</t>
  </si>
  <si>
    <t>Prowadzenie świetlicy socjoterapeutycznej przy Parafii Św. Mikołaja w Gdyni Chylonii</t>
  </si>
  <si>
    <t>Aktywizacja Osób Niepełnosprawnych</t>
  </si>
  <si>
    <t>Prowadzenie schroniska z funkcją interwencyjnego punktu noclegowego dla osób w stanie nietrzeźwości</t>
  </si>
  <si>
    <t>Polskie Towarzystwo Laryngektomowanych</t>
  </si>
  <si>
    <t>Klub Integracyjny Sezam – kontynuacja i rozszerzenie działalności</t>
  </si>
  <si>
    <t>Uczniowski Klub Sportowy „Orlik” przy Sam. Szkole Podst. Nr 28</t>
  </si>
  <si>
    <t>Usprawnienie ruchowe i społeczne dzieci niepełnosprawnych</t>
  </si>
  <si>
    <t>Stowarzyszenie Pomocy Osobom Niepełnosprawnym SPON</t>
  </si>
  <si>
    <t>Poprawa stanu psychicznego i fizycznego osób niepełnosprawnych poprzez rehabilitację medyczną i Grupy Wsparcia</t>
  </si>
  <si>
    <t>Polskie Towarzystwo Stwardnienie Rozsianego Oddz. Woj. W Gdańsku</t>
  </si>
  <si>
    <t>Wyjazd integracyjno-rehabilitacyjny osób chorych na stwardnienie rozsiane</t>
  </si>
  <si>
    <t>Wyjazd po zdrowie</t>
  </si>
  <si>
    <t>Rehabilitacja grupowa</t>
  </si>
  <si>
    <t>Gdyńskie Stowarzyszenie Osób Niesłyszących ich Rodzin i Przyjaciół EFFETHA</t>
  </si>
  <si>
    <t>Wyrównywanie szans rozwoju dzieci z rodzin głuchoniemych, dzieci niedosłyszących i niesłyszących</t>
  </si>
  <si>
    <t>Pielęgnowanie tradycji – Św. Mikołaj w Stowarzyszeniu oraz spotkanie świąteczne dla niesłyszących mieszkańców Gdyni</t>
  </si>
  <si>
    <t>Poznajemy naszą małą ojczyznę Pomorze – Spotkanie integracyjne osób niesłyszących</t>
  </si>
  <si>
    <t>754 BEZPIECZEŃSTWO PUBLICZNE I OCHRONA PRZECIWPOŻAROWA</t>
  </si>
  <si>
    <t>75412 Ochotnicze straże pożarne</t>
  </si>
  <si>
    <t>75412 Ochotnicze straże pożarne Suma</t>
  </si>
  <si>
    <t>754 BEZPIECZEŃSTWO PUBLICZNE I OCHRONA PRZECIWPOŻAROWA Suma</t>
  </si>
  <si>
    <t>Wydział Spraw Obywatelskich</t>
  </si>
  <si>
    <t>Ochotnicza straż pożarna</t>
  </si>
  <si>
    <t>Zapewnienie gotowości bojowej Ochotniczej Straży Pożarnej w Wiczlinie</t>
  </si>
  <si>
    <t>75412 Suma</t>
  </si>
  <si>
    <t>754 Suma</t>
  </si>
  <si>
    <t>Aktywizacja społeczna niepełnosprawnej młodzieży - mieszkańców Gdyni</t>
  </si>
  <si>
    <t>Gdyńska Szkoła Niewydolności Serca</t>
  </si>
  <si>
    <t>Lokalna Organizacja Turystyczna Gdynia</t>
  </si>
  <si>
    <t>Aktywizacja gdyńskiej młodzieży</t>
  </si>
  <si>
    <t xml:space="preserve"> Stowarzyszenie Alter Ego</t>
  </si>
  <si>
    <t>Prowadzenie schroniska dla bezdomnych</t>
  </si>
  <si>
    <t>Prowadzenie schroniska dla osób bezdomnych starszych i niepełnosrawnych</t>
  </si>
  <si>
    <t>Gdańska Fundacja Innowacji Społecznych</t>
  </si>
  <si>
    <t>Fundacja Dziecięca Przystań</t>
  </si>
  <si>
    <t>Fundacja Pomocna Dłoń</t>
  </si>
  <si>
    <t xml:space="preserve">Prowadzenie schroniska dla bezdomnych uzależnionych od alkoholu </t>
  </si>
  <si>
    <t>Chrześcijańskie Stowarzyszenie Dobroczynne</t>
  </si>
  <si>
    <t>Fundacja Nasza Rodzina</t>
  </si>
  <si>
    <t>Prowadzenie schroniska dla bezdomnych uzależnionych od alkoholu</t>
  </si>
  <si>
    <t>Towarzystwo Wspierania Inicjatyw Turystycznych i Rozwoju Młodych Talentów "Talent"</t>
  </si>
  <si>
    <t>Fundacja Agencja Regionalnego Monitoringu Atmosfery Aglomeracji Gdańskiej</t>
  </si>
  <si>
    <t>Gdynia turystyczna dla osób niepełnosprawnych</t>
  </si>
  <si>
    <t>Stowarzyszenie Pomocy Osobom Autystycznym</t>
  </si>
  <si>
    <t>Stowarzyszenie Centrum Transferu Umiejętności</t>
  </si>
  <si>
    <t>Stowarzyszenie Inicjatyw Artystycznych</t>
  </si>
  <si>
    <t>Towarzystwo Przyjaciół Orłowa</t>
  </si>
  <si>
    <t xml:space="preserve">„Nagranie dwóch płyt z muzyką chóralną – w wykonaniu 
Chóru Mieszanego „Symfonia”
</t>
  </si>
  <si>
    <t>„Z Gdyni na morze – Dworzec Morski na styku lądu i wody”
Wystawa, Happening</t>
  </si>
  <si>
    <t xml:space="preserve">„Przedstawienie „Legendy i przekazy gdyńskie” forma zaangażowanie młodzieży 
w kreowanie lokalnej kultury”    </t>
  </si>
  <si>
    <t>„Cena Solidarności (Solidarity Pains) – międzynarodowy interdyscyplinarny projekt artystyczno-społeczny”</t>
  </si>
  <si>
    <t>Fundacja SENECTUS</t>
  </si>
  <si>
    <t>Prowadzenie świetlicy socjoterapeutycznej (Żeglarzy 5)</t>
  </si>
  <si>
    <t>Prowadzenie świetlicy socjoterapeutycznej w Gdyni przy ul. Chwarznieńskiej 2</t>
  </si>
  <si>
    <t>Prowadzenie świetlicy socjoterapeutycznej w dzielnicy Redłowo</t>
  </si>
  <si>
    <t>Prowadzenie świetlicy socjoterapeutycznej w dzielnicy Śródmieście</t>
  </si>
  <si>
    <t>konkurs</t>
  </si>
  <si>
    <t>Prowadzenie punktu konsultacyjnego</t>
  </si>
  <si>
    <t>Związek Harcerstwa Rzeczypospolitej</t>
  </si>
  <si>
    <t>Profilaktyka przez sport</t>
  </si>
  <si>
    <t>Opieka paliatywna</t>
  </si>
  <si>
    <t>Grupy wsparcia i rehabilitacja</t>
  </si>
  <si>
    <t>Profilaktyka onkologiczna</t>
  </si>
  <si>
    <t>"Pierwsza pomoc dla mieszkańców Gdyni"</t>
  </si>
  <si>
    <t>środki nierozdysponowane</t>
  </si>
  <si>
    <t>Młoda Informatyczna Gdynia</t>
  </si>
  <si>
    <r>
      <t>„X Festiwal Szekspirowski”</t>
    </r>
  </si>
  <si>
    <t>"Festiwal Mozart - Oblicza Geniuszu"</t>
  </si>
  <si>
    <t>Stowarzyszenie "Concertino"</t>
  </si>
  <si>
    <t>Wycieczki dla seniorów w Gdyni</t>
  </si>
  <si>
    <t>Działalność Klubu Seniora "ISKIERKA"</t>
  </si>
  <si>
    <t>Integracja i aktywizacja seniorów</t>
  </si>
  <si>
    <t>Turystyka kajakowa dla seniorów</t>
  </si>
  <si>
    <t>Aktywna Gdynianka 55+</t>
  </si>
  <si>
    <t>Fundacja Ochrony Praw Dziecka</t>
  </si>
  <si>
    <t>"Wyrównywanie szans - organizacja czasu wolnego Gdynia 55+"</t>
  </si>
  <si>
    <t>Spotkania integracyjne, imprezy kulturalne, teatr, kino, wycieczki</t>
  </si>
  <si>
    <t>Imprezy kulturalne, wyjazdy rekreacyjne, usługi pielęgnacyjne, spotkania okolicznościowe</t>
  </si>
  <si>
    <t>Bądź aktywna, pożyteczna, spełniona</t>
  </si>
  <si>
    <t>Rehabilitacja ruchowa seniorów</t>
  </si>
  <si>
    <t>Wędrówki po Ziemi Pomorskiej</t>
  </si>
  <si>
    <t>Żyj z pasją</t>
  </si>
  <si>
    <t>Studium artystyczne dla seniorów</t>
  </si>
  <si>
    <t>Studium ruchowe dla seniorów</t>
  </si>
  <si>
    <t>Seniorzy w Nadmorskiej Krainie</t>
  </si>
  <si>
    <t>Seniorzy na Kaszubach</t>
  </si>
  <si>
    <t>Seniorzy szlakiem zamków krzyżackich</t>
  </si>
  <si>
    <t>Referat ds. Osób Niepełnosprawnych</t>
  </si>
  <si>
    <t>Studio Rozwijania Twórczości Teatru BRO</t>
  </si>
  <si>
    <t>Pełna rehabilitacja dzieci i młodzieży niepełnosprawnej, wsparcie psychologiczne i terapeutyczne dla dzieci niepełnosprawnych i ich rodzin</t>
  </si>
  <si>
    <t>Rehabilitacja dzieci i dorosłych osób niepełnosprawnych</t>
  </si>
  <si>
    <t>Rehabilitacja, a aktywność życiowa</t>
  </si>
  <si>
    <t xml:space="preserve">Likwidacja barier związanych z niepełnosprawnością: program aktywizacji społecznej i zawodowej dorosłych osób z autyzmem  </t>
  </si>
  <si>
    <t>Integracja i rehabilitacja</t>
  </si>
  <si>
    <t>Sprawność</t>
  </si>
  <si>
    <t>"Dwa razy chciałbym żyć na twórczej planecie - promocja twórczości plastycznej artystów po przebytych kryzysach psychicznych"</t>
  </si>
  <si>
    <t>Utrzymanie schroniska dla zwierząt</t>
  </si>
  <si>
    <t>OTOZ "Animals"</t>
  </si>
  <si>
    <t>Parafia Św. Michała Archanioła</t>
  </si>
  <si>
    <t>Wycieczki turystyczno-krajoznawcze</t>
  </si>
  <si>
    <t>Wędrówki po ziemi pomorskiej</t>
  </si>
  <si>
    <t>Gimnastyka usprawniająca</t>
  </si>
  <si>
    <t>Spotkania taneczne seniorów</t>
  </si>
  <si>
    <t>Letnie spotkania integracyjne</t>
  </si>
  <si>
    <t>Polski Komitet Pomocy Społecznej</t>
  </si>
  <si>
    <t>Rehabilitacja dla seniorów</t>
  </si>
  <si>
    <t>Prowadzenie klubów seniora</t>
  </si>
  <si>
    <t>Wycieczki dla seniorów</t>
  </si>
  <si>
    <t>Towarzystwo Krzewienia Kultury fizycznej</t>
  </si>
  <si>
    <t>Gimnastyka profilaktyczna kobiet</t>
  </si>
  <si>
    <t xml:space="preserve">Artystyczna Jesień BIS,   </t>
  </si>
  <si>
    <t xml:space="preserve"> J. angielski dla senioprów semestr zimowy</t>
  </si>
  <si>
    <t>J. angielski dla senioprów semestr letn)</t>
  </si>
  <si>
    <t>"Rysunek i Batik",</t>
  </si>
  <si>
    <t xml:space="preserve">GUTW 2006/2007, </t>
  </si>
  <si>
    <t>Gimnastyka rehabilitacyjna,</t>
  </si>
  <si>
    <t xml:space="preserve"> Gimnastyka rekreacyjna, </t>
  </si>
  <si>
    <t xml:space="preserve">Terapia przez sztukę, </t>
  </si>
  <si>
    <t xml:space="preserve">Terapia przez ruch, </t>
  </si>
  <si>
    <t>Profilaktyka onkologiczna - Akademia walki z rakiem</t>
  </si>
  <si>
    <t>"Centrum Informacji i RehabilitacjiOsób Niewidomych i Niedowidzących w Gdyni"</t>
  </si>
  <si>
    <t>Utrzymanie sprawności fizycznej osób chorych na stwardnienie rozsiane</t>
  </si>
  <si>
    <t>Prowadzenie świetlicy socjoterapeutycznej w Gdyni przy ul. Wiczlińskiej 93</t>
  </si>
  <si>
    <t>Prowadzenie świetlicy socjoterapeutycznej  (ul. Maciejewicza 11)</t>
  </si>
  <si>
    <t xml:space="preserve"> Szydełkiem i igłą, </t>
  </si>
  <si>
    <t>Origami i Florystyka</t>
  </si>
  <si>
    <t xml:space="preserve">"Fryzur Blask", </t>
  </si>
  <si>
    <t>Kultura 55+ Klub Seniora</t>
  </si>
  <si>
    <t>Organizacja wieloprofilowej rehabilitacji mającej na celu pomóc dzieciom, młodzieży i dorosłym</t>
  </si>
  <si>
    <t>Caritas Archidiecezji Gdańskiej</t>
  </si>
  <si>
    <t>Galeria twórczości plastycznej osób z niepełnosprawnością intelektualną</t>
  </si>
  <si>
    <t>Gdyńskie Stowarzyszenie Integracyjne „Promyk”</t>
  </si>
  <si>
    <t>Integracyjny rejs żeglarski na jachcie Kpt. Głowacki – terapia osób niepełnosprawnych intelektualnie w warunkach ekstremalnych</t>
  </si>
  <si>
    <t>Integracyjny przegląd twórczości amatorskiej „Spotkajmy się”</t>
  </si>
  <si>
    <t>Familiada – IV Turniej Rodzin</t>
  </si>
  <si>
    <t>Poznajemy piękno naszego Regionu (3 jednodniowe wycieczki dla osób niepełnosprawnych)</t>
  </si>
  <si>
    <t>AISEC Polska Komitet lokalny UG</t>
  </si>
  <si>
    <t>Centrum Wspólpracy Młodzieży</t>
  </si>
  <si>
    <t>Wspieranie międzynarodowych stażów i wymian majacych na celu kontakt i budowanie relacji młodych ludzi z krajów UE i spoza niej oraz promowanie demokracji i aktywności obywatelskiej</t>
  </si>
  <si>
    <t xml:space="preserve">Wydział Edukacji </t>
  </si>
  <si>
    <t>Edukacyjna Klinika Poradni Profilaktyki Uzależnień</t>
  </si>
  <si>
    <t>RD Wzg. Św. Maksymiliana</t>
  </si>
  <si>
    <t>RD Wielki Kack</t>
  </si>
  <si>
    <t>RD Chylonia</t>
  </si>
  <si>
    <t>Domowa opieka nad terminalnie chorymi</t>
  </si>
  <si>
    <t>Wspieranie rodzin dzieci z nadpobudliwością psychoruchową (ADHD)</t>
  </si>
  <si>
    <t>Kajakiem po Mazurach</t>
  </si>
  <si>
    <t>Szkoła dla rodziców - udzielanie porad dla rodziców niepełnosprawnych dzieci</t>
  </si>
  <si>
    <t>"Życie pod wiatr"</t>
  </si>
  <si>
    <t>"Poznaj swój region"</t>
  </si>
  <si>
    <t>Centrum Aktywności Seniora</t>
  </si>
  <si>
    <t>Kultywowanie kultury kaszubskiej poprzez działalność Chóru Męskiego „Dzwon Kaszubski”</t>
  </si>
  <si>
    <t>Kultywowanie pieśni i tańców kaszubskich poprzez działalność  Zespołu Pieśni i Tańca "Gdynia"</t>
  </si>
  <si>
    <t>Wzbogacenie księgozbioru ośrodka kultury kaszubskiej</t>
  </si>
  <si>
    <t>Fundacja Ochrony praw Dziecka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</si>
</sst>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%"/>
    <numFmt numFmtId="175" formatCode="_-* #,##0.0\ _z_ł_-;\-* #,##0.0\ _z_ł_-;_-* &quot;-&quot;??\ _z_ł_-;_-@_-"/>
    <numFmt numFmtId="176" formatCode="_-* #,##0\ _z_ł_-;\-* #,##0\ _z_ł_-;_-* &quot;-&quot;??\ _z_ł_-;_-@_-"/>
    <numFmt numFmtId="177" formatCode="d/m/yyyy"/>
    <numFmt numFmtId="178" formatCode="dd/mm/yy\ h:mm\ AM/PM"/>
    <numFmt numFmtId="179" formatCode="[$€-2]\ #,##0.00_);[Red]\([$€-2]\ #,##0.00\)"/>
    <numFmt numFmtId="180" formatCode="[$-415]d\ mmmm\ yyyy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8"/>
      <name val="Arial"/>
      <family val="0"/>
    </font>
    <font>
      <sz val="8"/>
      <name val="Arial CE"/>
      <family val="0"/>
    </font>
    <font>
      <b/>
      <sz val="8"/>
      <name val="Arial"/>
      <family val="0"/>
    </font>
    <font>
      <b/>
      <sz val="12"/>
      <name val="Times New Roman CE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imes New Roman CE"/>
      <family val="1"/>
    </font>
    <font>
      <b/>
      <sz val="9"/>
      <color indexed="10"/>
      <name val="Times New Roman CE"/>
      <family val="1"/>
    </font>
    <font>
      <sz val="8"/>
      <name val="Times New Roman CE"/>
      <family val="1"/>
    </font>
    <font>
      <sz val="8"/>
      <color indexed="10"/>
      <name val="Times New Roman CE"/>
      <family val="1"/>
    </font>
    <font>
      <sz val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>
      <alignment/>
      <protection/>
    </xf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63">
    <xf numFmtId="0" fontId="0" fillId="0" borderId="0" xfId="0" applyAlignment="1">
      <alignment/>
    </xf>
    <xf numFmtId="3" fontId="3" fillId="0" borderId="0" xfId="6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61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8" fontId="3" fillId="0" borderId="0" xfId="6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8" fontId="6" fillId="0" borderId="0" xfId="6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4" fillId="0" borderId="0" xfId="6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61" applyNumberFormat="1" applyFont="1" applyFill="1" applyBorder="1" applyAlignment="1">
      <alignment horizontal="right" vertical="center"/>
    </xf>
    <xf numFmtId="3" fontId="6" fillId="0" borderId="0" xfId="61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8" fontId="6" fillId="0" borderId="0" xfId="61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" fontId="7" fillId="0" borderId="0" xfId="61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horizontal="left" vertical="center" wrapText="1"/>
    </xf>
    <xf numFmtId="3" fontId="6" fillId="0" borderId="0" xfId="61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 horizontal="right"/>
    </xf>
    <xf numFmtId="3" fontId="6" fillId="0" borderId="0" xfId="6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12" fillId="24" borderId="10" xfId="0" applyFont="1" applyFill="1" applyBorder="1" applyAlignment="1">
      <alignment/>
    </xf>
    <xf numFmtId="0" fontId="12" fillId="24" borderId="17" xfId="0" applyFont="1" applyFill="1" applyBorder="1" applyAlignment="1">
      <alignment/>
    </xf>
    <xf numFmtId="3" fontId="12" fillId="24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4" fillId="25" borderId="10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3" fontId="14" fillId="25" borderId="16" xfId="0" applyNumberFormat="1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10" fillId="10" borderId="13" xfId="0" applyFont="1" applyFill="1" applyBorder="1" applyAlignment="1">
      <alignment/>
    </xf>
    <xf numFmtId="0" fontId="11" fillId="22" borderId="10" xfId="0" applyFont="1" applyFill="1" applyBorder="1" applyAlignment="1">
      <alignment/>
    </xf>
    <xf numFmtId="0" fontId="11" fillId="22" borderId="13" xfId="0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1" fillId="22" borderId="21" xfId="0" applyNumberFormat="1" applyFont="1" applyFill="1" applyBorder="1" applyAlignment="1">
      <alignment/>
    </xf>
    <xf numFmtId="3" fontId="10" fillId="1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 quotePrefix="1">
      <alignment horizontal="left" vertical="center" wrapText="1"/>
    </xf>
    <xf numFmtId="3" fontId="34" fillId="0" borderId="16" xfId="61" applyNumberFormat="1" applyFont="1" applyFill="1" applyBorder="1" applyAlignment="1">
      <alignment horizontal="center" vertical="center" wrapText="1"/>
    </xf>
    <xf numFmtId="178" fontId="35" fillId="0" borderId="16" xfId="61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 wrapText="1"/>
    </xf>
    <xf numFmtId="3" fontId="36" fillId="0" borderId="16" xfId="61" applyNumberFormat="1" applyFont="1" applyFill="1" applyBorder="1" applyAlignment="1">
      <alignment horizontal="right" vertical="center"/>
    </xf>
    <xf numFmtId="177" fontId="36" fillId="0" borderId="16" xfId="61" applyNumberFormat="1" applyFont="1" applyFill="1" applyBorder="1" applyAlignment="1">
      <alignment horizontal="right" vertical="center"/>
    </xf>
    <xf numFmtId="3" fontId="36" fillId="0" borderId="16" xfId="61" applyNumberFormat="1" applyFont="1" applyFill="1" applyBorder="1" applyAlignment="1">
      <alignment vertical="center"/>
    </xf>
    <xf numFmtId="174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174" fontId="36" fillId="0" borderId="16" xfId="0" applyNumberFormat="1" applyFont="1" applyFill="1" applyBorder="1" applyAlignment="1">
      <alignment vertical="center"/>
    </xf>
    <xf numFmtId="178" fontId="37" fillId="0" borderId="16" xfId="61" applyNumberFormat="1" applyFont="1" applyFill="1" applyBorder="1" applyAlignment="1">
      <alignment horizontal="right" vertical="center"/>
    </xf>
    <xf numFmtId="174" fontId="37" fillId="0" borderId="0" xfId="0" applyNumberFormat="1" applyFont="1" applyFill="1" applyBorder="1" applyAlignment="1">
      <alignment horizontal="right" vertical="center"/>
    </xf>
    <xf numFmtId="178" fontId="36" fillId="0" borderId="16" xfId="61" applyNumberFormat="1" applyFont="1" applyFill="1" applyBorder="1" applyAlignment="1">
      <alignment horizontal="right" vertical="center"/>
    </xf>
    <xf numFmtId="0" fontId="38" fillId="0" borderId="16" xfId="52" applyFont="1" applyBorder="1" applyAlignment="1">
      <alignment vertical="center" wrapText="1"/>
      <protection/>
    </xf>
    <xf numFmtId="3" fontId="38" fillId="0" borderId="16" xfId="52" applyNumberFormat="1" applyFont="1" applyFill="1" applyBorder="1" applyAlignment="1">
      <alignment horizontal="right"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3" fontId="38" fillId="0" borderId="16" xfId="52" applyNumberFormat="1" applyFont="1" applyFill="1" applyBorder="1" applyAlignment="1">
      <alignment horizontal="right" vertical="center" wrapText="1"/>
      <protection/>
    </xf>
    <xf numFmtId="3" fontId="38" fillId="0" borderId="16" xfId="52" applyNumberFormat="1" applyFont="1" applyBorder="1" applyAlignment="1">
      <alignment vertical="center" wrapText="1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vertical="center" wrapText="1"/>
    </xf>
    <xf numFmtId="3" fontId="36" fillId="0" borderId="1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14" fontId="36" fillId="0" borderId="0" xfId="0" applyNumberFormat="1" applyFont="1" applyFill="1" applyBorder="1" applyAlignment="1">
      <alignment horizontal="center" vertical="center"/>
    </xf>
    <xf numFmtId="3" fontId="36" fillId="0" borderId="16" xfId="0" applyNumberFormat="1" applyFont="1" applyFill="1" applyBorder="1" applyAlignment="1">
      <alignment horizontal="right" vertical="center" wrapText="1"/>
    </xf>
    <xf numFmtId="14" fontId="37" fillId="0" borderId="0" xfId="0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wrapText="1"/>
    </xf>
    <xf numFmtId="3" fontId="36" fillId="0" borderId="16" xfId="61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/>
    </xf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wrapText="1"/>
    </xf>
    <xf numFmtId="3" fontId="36" fillId="0" borderId="16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14" fontId="36" fillId="0" borderId="16" xfId="0" applyNumberFormat="1" applyFont="1" applyFill="1" applyBorder="1" applyAlignment="1">
      <alignment horizontal="right" vertical="center" wrapText="1"/>
    </xf>
    <xf numFmtId="14" fontId="37" fillId="0" borderId="16" xfId="0" applyNumberFormat="1" applyFont="1" applyFill="1" applyBorder="1" applyAlignment="1">
      <alignment horizontal="right" vertical="center" wrapText="1"/>
    </xf>
    <xf numFmtId="178" fontId="36" fillId="0" borderId="16" xfId="0" applyNumberFormat="1" applyFont="1" applyFill="1" applyBorder="1" applyAlignment="1">
      <alignment horizontal="right" vertical="center"/>
    </xf>
    <xf numFmtId="0" fontId="38" fillId="0" borderId="16" xfId="52" applyFont="1" applyFill="1" applyBorder="1" applyAlignment="1">
      <alignment vertical="center" wrapText="1"/>
      <protection/>
    </xf>
    <xf numFmtId="0" fontId="36" fillId="0" borderId="18" xfId="0" applyFont="1" applyFill="1" applyBorder="1" applyAlignment="1">
      <alignment vertical="center"/>
    </xf>
    <xf numFmtId="0" fontId="37" fillId="0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vertical="center" wrapText="1"/>
    </xf>
    <xf numFmtId="3" fontId="36" fillId="0" borderId="18" xfId="61" applyNumberFormat="1" applyFont="1" applyFill="1" applyBorder="1" applyAlignment="1">
      <alignment horizontal="right" vertical="center"/>
    </xf>
    <xf numFmtId="178" fontId="37" fillId="0" borderId="18" xfId="61" applyNumberFormat="1" applyFont="1" applyFill="1" applyBorder="1" applyAlignment="1">
      <alignment horizontal="right" vertical="center"/>
    </xf>
    <xf numFmtId="3" fontId="36" fillId="0" borderId="18" xfId="61" applyNumberFormat="1" applyFont="1" applyFill="1" applyBorder="1" applyAlignment="1">
      <alignment vertical="center"/>
    </xf>
    <xf numFmtId="3" fontId="34" fillId="0" borderId="16" xfId="61" applyNumberFormat="1" applyFont="1" applyFill="1" applyBorder="1" applyAlignment="1">
      <alignment horizontal="right" vertical="center"/>
    </xf>
    <xf numFmtId="14" fontId="34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wrapText="1"/>
    </xf>
    <xf numFmtId="17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DO SPRAWOZDANIA ZA i PÓŁROCZ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">
    <dxf>
      <fill>
        <patternFill patternType="solid">
          <bgColor rgb="FF00FF00"/>
        </patternFill>
      </fill>
      <border/>
    </dxf>
    <dxf>
      <font>
        <b/>
      </font>
      <border/>
    </dxf>
    <dxf>
      <font>
        <i/>
      </font>
      <border/>
    </dxf>
    <dxf>
      <fill>
        <patternFill patternType="solid">
          <bgColor rgb="FFFFFF99"/>
        </patternFill>
      </fill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195" sheet="BAZA"/>
  </cacheSource>
  <cacheFields count="7">
    <cacheField name="Dz.">
      <sharedItems containsSemiMixedTypes="0" containsString="0" containsMixedTypes="0" containsNumber="1" containsInteger="1" count="10">
        <n v="710"/>
        <n v="754"/>
        <n v="801"/>
        <n v="851"/>
        <n v="852"/>
        <n v="853"/>
        <n v="854"/>
        <n v="900"/>
        <n v="921"/>
        <n v="926"/>
      </sharedItems>
    </cacheField>
    <cacheField name="Rozdz.">
      <sharedItems containsSemiMixedTypes="0" containsString="0" containsMixedTypes="0" containsNumber="1" containsInteger="1" count="20">
        <n v="71095"/>
        <n v="75412"/>
        <n v="80101"/>
        <n v="80195"/>
        <n v="85154"/>
        <n v="85195"/>
        <n v="85201"/>
        <n v="85203"/>
        <n v="85214"/>
        <n v="85220"/>
        <n v="85228"/>
        <n v="85295"/>
        <n v="85311"/>
        <n v="85395"/>
        <n v="85404"/>
        <n v="85412"/>
        <n v="90013"/>
        <n v="90019"/>
        <n v="92105"/>
        <n v="92605"/>
      </sharedItems>
    </cacheField>
    <cacheField name="?">
      <sharedItems containsSemiMixedTypes="0" containsString="0" containsMixedTypes="0" containsNumber="1" containsInteger="1" count="4">
        <n v="2810"/>
        <n v="2820"/>
        <n v="2830"/>
        <n v="281"/>
      </sharedItems>
    </cacheField>
    <cacheField name="Wydział">
      <sharedItems containsMixedTypes="0" count="14">
        <s v="Wydział Polityki Gospodarczej"/>
        <s v="Biuro Prezydenta"/>
        <s v="Wydział Spraw Obywatelskich"/>
        <s v="Wydział Edukacji"/>
        <s v="GOSiR"/>
        <s v="Wydział Zdrowia"/>
        <s v="MOPS"/>
        <s v="Sam. Ref. Ds. Osób Niepełnosprawnych"/>
        <s v="Samodzielny Referat do spraw Osób Niepełnosprawnych"/>
        <s v="Referat ds. Osób Niepełnosprawnych"/>
        <s v="CAS"/>
        <s v="RD Pustki Cisowskie"/>
        <s v="Wydział Ochrony Środowiska i Rolnictwa"/>
        <s v="Wydział Kultury"/>
      </sharedItems>
    </cacheField>
    <cacheField name="Organizacja">
      <sharedItems containsMixedTypes="0"/>
    </cacheField>
    <cacheField name=" Zadanie">
      <sharedItems containsMixedTypes="0"/>
    </cacheField>
    <cacheField name="Kwota przyznana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D68" firstHeaderRow="2" firstDataRow="2" firstDataCol="3"/>
  <pivotFields count="7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>
      <items count="5">
        <item m="1" x="3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0"/>
    <field x="1"/>
    <field x="2"/>
  </rowFields>
  <rowItems count="64">
    <i>
      <x/>
      <x/>
      <x v="1"/>
    </i>
    <i r="2">
      <x v="2"/>
    </i>
    <i t="default" r="1">
      <x/>
    </i>
    <i t="default">
      <x/>
    </i>
    <i>
      <x v="1"/>
      <x v="1"/>
      <x v="2"/>
    </i>
    <i t="default" r="1">
      <x v="1"/>
    </i>
    <i t="default">
      <x v="1"/>
    </i>
    <i>
      <x v="2"/>
      <x v="2"/>
      <x v="2"/>
    </i>
    <i r="2">
      <x v="3"/>
    </i>
    <i t="default" r="1">
      <x v="2"/>
    </i>
    <i r="1">
      <x v="3"/>
      <x v="2"/>
    </i>
    <i t="default" r="1">
      <x v="3"/>
    </i>
    <i t="default">
      <x v="2"/>
    </i>
    <i>
      <x v="3"/>
      <x v="4"/>
      <x v="2"/>
    </i>
    <i r="2">
      <x v="3"/>
    </i>
    <i t="default" r="1">
      <x v="4"/>
    </i>
    <i r="1">
      <x v="5"/>
      <x v="1"/>
    </i>
    <i r="2">
      <x v="2"/>
    </i>
    <i r="2">
      <x v="3"/>
    </i>
    <i t="default" r="1">
      <x v="5"/>
    </i>
    <i t="default">
      <x v="3"/>
    </i>
    <i>
      <x v="4"/>
      <x v="6"/>
      <x v="1"/>
    </i>
    <i t="default" r="1">
      <x v="6"/>
    </i>
    <i r="1">
      <x v="7"/>
      <x v="2"/>
    </i>
    <i t="default" r="1">
      <x v="7"/>
    </i>
    <i r="1">
      <x v="8"/>
      <x v="1"/>
    </i>
    <i r="2">
      <x v="2"/>
    </i>
    <i t="default" r="1">
      <x v="8"/>
    </i>
    <i r="1">
      <x v="9"/>
      <x v="2"/>
    </i>
    <i t="default" r="1">
      <x v="9"/>
    </i>
    <i r="1">
      <x v="10"/>
      <x v="1"/>
    </i>
    <i r="2">
      <x v="2"/>
    </i>
    <i t="default" r="1">
      <x v="10"/>
    </i>
    <i r="1">
      <x v="11"/>
      <x v="2"/>
    </i>
    <i t="default" r="1">
      <x v="11"/>
    </i>
    <i t="default">
      <x v="4"/>
    </i>
    <i>
      <x v="5"/>
      <x v="12"/>
      <x v="1"/>
    </i>
    <i r="2">
      <x v="2"/>
    </i>
    <i r="2">
      <x v="3"/>
    </i>
    <i t="default" r="1">
      <x v="12"/>
    </i>
    <i r="1">
      <x v="13"/>
      <x v="1"/>
    </i>
    <i r="2">
      <x v="2"/>
    </i>
    <i r="2">
      <x v="3"/>
    </i>
    <i t="default" r="1">
      <x v="13"/>
    </i>
    <i t="default">
      <x v="5"/>
    </i>
    <i>
      <x v="6"/>
      <x v="14"/>
      <x v="2"/>
    </i>
    <i t="default" r="1">
      <x v="14"/>
    </i>
    <i r="1">
      <x v="15"/>
      <x v="2"/>
    </i>
    <i t="default" r="1">
      <x v="15"/>
    </i>
    <i t="default">
      <x v="6"/>
    </i>
    <i>
      <x v="7"/>
      <x v="16"/>
      <x v="2"/>
    </i>
    <i t="default" r="1">
      <x v="16"/>
    </i>
    <i r="1">
      <x v="17"/>
      <x v="1"/>
    </i>
    <i t="default" r="1">
      <x v="17"/>
    </i>
    <i t="default">
      <x v="7"/>
    </i>
    <i>
      <x v="8"/>
      <x v="18"/>
      <x v="1"/>
    </i>
    <i r="2">
      <x v="2"/>
    </i>
    <i r="2">
      <x v="3"/>
    </i>
    <i t="default" r="1">
      <x v="18"/>
    </i>
    <i t="default">
      <x v="8"/>
    </i>
    <i>
      <x v="9"/>
      <x v="19"/>
      <x v="2"/>
    </i>
    <i t="default" r="1">
      <x v="19"/>
    </i>
    <i t="default">
      <x v="9"/>
    </i>
    <i t="grand">
      <x/>
    </i>
  </rowItems>
  <colItems count="1">
    <i/>
  </colItems>
  <dataFields count="1">
    <dataField name="Suma z Kwota przyznana" fld="6" baseField="0" baseItem="0" numFmtId="3"/>
  </dataFields>
  <formats count="7">
    <format dxfId="0">
      <pivotArea outline="0" fieldPosition="0" dataOnly="0">
        <references count="1">
          <reference field="0" defaultSubtotal="1" count="0"/>
        </references>
      </pivotArea>
    </format>
    <format dxfId="1">
      <pivotArea outline="0" fieldPosition="0" dataOnly="0">
        <references count="1">
          <reference field="0" defaultSubtotal="1" count="0"/>
        </references>
      </pivotArea>
    </format>
    <format dxfId="1">
      <pivotArea outline="0" fieldPosition="0" dataOnly="0">
        <references count="1">
          <reference field="1" defaultSubtotal="1" count="0"/>
        </references>
      </pivotArea>
    </format>
    <format dxfId="2">
      <pivotArea outline="0" fieldPosition="0" dataOnly="0">
        <references count="1">
          <reference field="1" defaultSubtotal="1" count="0"/>
        </references>
      </pivotArea>
    </format>
    <format dxfId="3">
      <pivotArea outline="0" fieldPosition="0" dataOnly="0">
        <references count="1">
          <reference field="1" defaultSubtotal="1" count="0"/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22">
      <selection activeCell="D42" sqref="D42"/>
    </sheetView>
  </sheetViews>
  <sheetFormatPr defaultColWidth="9.00390625" defaultRowHeight="12.75"/>
  <cols>
    <col min="1" max="1" width="13.875" style="0" bestFit="1" customWidth="1"/>
    <col min="2" max="2" width="13.25390625" style="0" customWidth="1"/>
    <col min="3" max="3" width="5.00390625" style="0" bestFit="1" customWidth="1"/>
    <col min="4" max="4" width="10.125" style="0" bestFit="1" customWidth="1"/>
    <col min="8" max="8" width="10.125" style="0" bestFit="1" customWidth="1"/>
    <col min="9" max="9" width="13.875" style="0" customWidth="1"/>
  </cols>
  <sheetData>
    <row r="3" spans="1:4" ht="12.75">
      <c r="A3" s="58" t="s">
        <v>124</v>
      </c>
      <c r="B3" s="62"/>
      <c r="C3" s="62"/>
      <c r="D3" s="59"/>
    </row>
    <row r="4" spans="1:8" ht="12.75">
      <c r="A4" s="58" t="s">
        <v>587</v>
      </c>
      <c r="B4" s="58" t="s">
        <v>557</v>
      </c>
      <c r="C4" s="58" t="s">
        <v>537</v>
      </c>
      <c r="D4" s="65" t="s">
        <v>125</v>
      </c>
      <c r="E4" s="61" t="s">
        <v>155</v>
      </c>
      <c r="F4" s="61" t="s">
        <v>156</v>
      </c>
      <c r="G4" s="61" t="s">
        <v>157</v>
      </c>
      <c r="H4" s="65" t="s">
        <v>125</v>
      </c>
    </row>
    <row r="5" spans="1:9" ht="12.75">
      <c r="A5" s="61">
        <v>710</v>
      </c>
      <c r="B5" s="61">
        <v>71095</v>
      </c>
      <c r="C5" s="73">
        <v>2810</v>
      </c>
      <c r="D5" s="76">
        <v>70000</v>
      </c>
      <c r="E5" s="61" t="s">
        <v>158</v>
      </c>
      <c r="F5" s="61" t="s">
        <v>159</v>
      </c>
      <c r="G5" s="65" t="s">
        <v>160</v>
      </c>
      <c r="H5" s="66">
        <v>70000</v>
      </c>
      <c r="I5" s="72">
        <f>D5-H5</f>
        <v>0</v>
      </c>
    </row>
    <row r="6" spans="1:9" ht="12.75">
      <c r="A6" s="63"/>
      <c r="B6" s="63"/>
      <c r="C6" s="74">
        <v>2820</v>
      </c>
      <c r="D6" s="77">
        <v>90000</v>
      </c>
      <c r="E6" s="63"/>
      <c r="F6" s="63"/>
      <c r="G6" s="65" t="s">
        <v>161</v>
      </c>
      <c r="H6" s="66">
        <v>90000</v>
      </c>
      <c r="I6" s="72">
        <f aca="true" t="shared" si="0" ref="I6:I68">D6-H6</f>
        <v>0</v>
      </c>
    </row>
    <row r="7" spans="1:9" ht="12.75">
      <c r="A7" s="63"/>
      <c r="B7" s="85" t="s">
        <v>136</v>
      </c>
      <c r="C7" s="86"/>
      <c r="D7" s="93">
        <v>160000</v>
      </c>
      <c r="E7" s="63"/>
      <c r="F7" s="67" t="s">
        <v>162</v>
      </c>
      <c r="G7" s="68"/>
      <c r="H7" s="69">
        <v>160000</v>
      </c>
      <c r="I7" s="72">
        <f t="shared" si="0"/>
        <v>0</v>
      </c>
    </row>
    <row r="8" spans="1:9" ht="12.75">
      <c r="A8" s="83" t="s">
        <v>127</v>
      </c>
      <c r="B8" s="84"/>
      <c r="C8" s="84"/>
      <c r="D8" s="94">
        <v>160000</v>
      </c>
      <c r="E8" s="80" t="s">
        <v>163</v>
      </c>
      <c r="F8" s="81"/>
      <c r="G8" s="81"/>
      <c r="H8" s="82">
        <v>160000</v>
      </c>
      <c r="I8" s="72">
        <f t="shared" si="0"/>
        <v>0</v>
      </c>
    </row>
    <row r="9" spans="1:9" ht="12.75">
      <c r="A9" s="61">
        <v>754</v>
      </c>
      <c r="B9" s="61">
        <v>75412</v>
      </c>
      <c r="C9" s="65">
        <v>2820</v>
      </c>
      <c r="D9" s="78">
        <v>6100</v>
      </c>
      <c r="E9" s="61" t="s">
        <v>704</v>
      </c>
      <c r="F9" s="61" t="s">
        <v>705</v>
      </c>
      <c r="G9" s="65" t="s">
        <v>161</v>
      </c>
      <c r="H9" s="66">
        <v>6100</v>
      </c>
      <c r="I9" s="72">
        <f t="shared" si="0"/>
        <v>0</v>
      </c>
    </row>
    <row r="10" spans="1:9" ht="12.75">
      <c r="A10" s="63"/>
      <c r="B10" s="85" t="s">
        <v>711</v>
      </c>
      <c r="C10" s="86"/>
      <c r="D10" s="93">
        <v>6100</v>
      </c>
      <c r="E10" s="63"/>
      <c r="F10" s="67" t="s">
        <v>706</v>
      </c>
      <c r="G10" s="68"/>
      <c r="H10" s="69">
        <v>6100</v>
      </c>
      <c r="I10" s="72">
        <f t="shared" si="0"/>
        <v>0</v>
      </c>
    </row>
    <row r="11" spans="1:9" ht="12.75">
      <c r="A11" s="83" t="s">
        <v>712</v>
      </c>
      <c r="B11" s="84"/>
      <c r="C11" s="84"/>
      <c r="D11" s="94">
        <v>6100</v>
      </c>
      <c r="E11" s="80" t="s">
        <v>707</v>
      </c>
      <c r="F11" s="81"/>
      <c r="G11" s="81"/>
      <c r="H11" s="82">
        <v>6100</v>
      </c>
      <c r="I11" s="72">
        <f t="shared" si="0"/>
        <v>0</v>
      </c>
    </row>
    <row r="12" spans="1:9" ht="12.75">
      <c r="A12" s="61">
        <v>801</v>
      </c>
      <c r="B12" s="61">
        <v>80101</v>
      </c>
      <c r="C12" s="73">
        <v>2820</v>
      </c>
      <c r="D12" s="78"/>
      <c r="E12" s="89"/>
      <c r="F12" s="90"/>
      <c r="G12" s="91"/>
      <c r="H12" s="92"/>
      <c r="I12" s="72">
        <f t="shared" si="0"/>
        <v>0</v>
      </c>
    </row>
    <row r="13" spans="1:9" ht="12.75">
      <c r="A13" s="63"/>
      <c r="B13" s="63"/>
      <c r="C13" s="74">
        <v>2830</v>
      </c>
      <c r="D13" s="77"/>
      <c r="E13" s="89"/>
      <c r="F13" s="90"/>
      <c r="G13" s="91"/>
      <c r="H13" s="92"/>
      <c r="I13" s="72">
        <f t="shared" si="0"/>
        <v>0</v>
      </c>
    </row>
    <row r="14" spans="1:9" ht="12.75">
      <c r="A14" s="63"/>
      <c r="B14" s="85" t="s">
        <v>137</v>
      </c>
      <c r="C14" s="86"/>
      <c r="D14" s="93"/>
      <c r="E14" s="89"/>
      <c r="F14" s="90"/>
      <c r="G14" s="91"/>
      <c r="H14" s="92"/>
      <c r="I14" s="72">
        <f t="shared" si="0"/>
        <v>0</v>
      </c>
    </row>
    <row r="15" spans="1:9" ht="12.75">
      <c r="A15" s="63"/>
      <c r="B15" s="61">
        <v>80195</v>
      </c>
      <c r="C15" s="65">
        <v>2820</v>
      </c>
      <c r="D15" s="78">
        <v>545843</v>
      </c>
      <c r="E15" s="61" t="s">
        <v>164</v>
      </c>
      <c r="F15" s="61" t="s">
        <v>165</v>
      </c>
      <c r="G15" s="65" t="s">
        <v>161</v>
      </c>
      <c r="H15" s="66">
        <v>545843</v>
      </c>
      <c r="I15" s="72">
        <f t="shared" si="0"/>
        <v>0</v>
      </c>
    </row>
    <row r="16" spans="1:9" ht="12.75">
      <c r="A16" s="63"/>
      <c r="B16" s="85" t="s">
        <v>138</v>
      </c>
      <c r="C16" s="86"/>
      <c r="D16" s="93">
        <v>545843</v>
      </c>
      <c r="E16" s="63"/>
      <c r="F16" s="67" t="s">
        <v>166</v>
      </c>
      <c r="G16" s="68"/>
      <c r="H16" s="69">
        <v>545843</v>
      </c>
      <c r="I16" s="72">
        <f t="shared" si="0"/>
        <v>0</v>
      </c>
    </row>
    <row r="17" spans="1:9" ht="12.75">
      <c r="A17" s="83" t="s">
        <v>128</v>
      </c>
      <c r="B17" s="84"/>
      <c r="C17" s="84"/>
      <c r="D17" s="94">
        <v>545843</v>
      </c>
      <c r="E17" s="80" t="s">
        <v>167</v>
      </c>
      <c r="F17" s="81"/>
      <c r="G17" s="81"/>
      <c r="H17" s="82">
        <v>545843</v>
      </c>
      <c r="I17" s="72">
        <f t="shared" si="0"/>
        <v>0</v>
      </c>
    </row>
    <row r="18" spans="1:9" ht="12.75">
      <c r="A18" s="61">
        <v>851</v>
      </c>
      <c r="B18" s="61">
        <v>85154</v>
      </c>
      <c r="C18" s="73">
        <v>2820</v>
      </c>
      <c r="D18" s="78">
        <v>3280739</v>
      </c>
      <c r="E18" s="61" t="s">
        <v>168</v>
      </c>
      <c r="F18" s="61" t="s">
        <v>169</v>
      </c>
      <c r="G18" s="65" t="s">
        <v>161</v>
      </c>
      <c r="H18" s="66">
        <v>3280739</v>
      </c>
      <c r="I18" s="72">
        <f t="shared" si="0"/>
        <v>0</v>
      </c>
    </row>
    <row r="19" spans="1:9" ht="12.75">
      <c r="A19" s="63"/>
      <c r="B19" s="63"/>
      <c r="C19" s="74">
        <v>2830</v>
      </c>
      <c r="D19" s="77">
        <v>98021</v>
      </c>
      <c r="E19" s="63"/>
      <c r="F19" s="63"/>
      <c r="G19" s="65" t="s">
        <v>170</v>
      </c>
      <c r="H19" s="66">
        <v>98021</v>
      </c>
      <c r="I19" s="72">
        <f t="shared" si="0"/>
        <v>0</v>
      </c>
    </row>
    <row r="20" spans="1:9" ht="12.75">
      <c r="A20" s="63"/>
      <c r="B20" s="85" t="s">
        <v>139</v>
      </c>
      <c r="C20" s="86"/>
      <c r="D20" s="93">
        <v>3378760</v>
      </c>
      <c r="E20" s="63"/>
      <c r="F20" s="67" t="s">
        <v>171</v>
      </c>
      <c r="G20" s="68"/>
      <c r="H20" s="69">
        <v>3378760</v>
      </c>
      <c r="I20" s="72">
        <f t="shared" si="0"/>
        <v>0</v>
      </c>
    </row>
    <row r="21" spans="1:9" ht="12.75">
      <c r="A21" s="63"/>
      <c r="B21" s="61">
        <v>85195</v>
      </c>
      <c r="C21" s="73">
        <v>2810</v>
      </c>
      <c r="D21" s="78">
        <v>120000</v>
      </c>
      <c r="E21" s="63"/>
      <c r="F21" s="61" t="s">
        <v>172</v>
      </c>
      <c r="G21" s="65" t="s">
        <v>160</v>
      </c>
      <c r="H21" s="66">
        <v>120000</v>
      </c>
      <c r="I21" s="72">
        <f t="shared" si="0"/>
        <v>0</v>
      </c>
    </row>
    <row r="22" spans="1:9" ht="12.75">
      <c r="A22" s="63"/>
      <c r="B22" s="63"/>
      <c r="C22" s="75">
        <v>2820</v>
      </c>
      <c r="D22" s="77">
        <v>313000</v>
      </c>
      <c r="E22" s="63"/>
      <c r="F22" s="63"/>
      <c r="G22" s="65" t="s">
        <v>161</v>
      </c>
      <c r="H22" s="66">
        <v>313000</v>
      </c>
      <c r="I22" s="72">
        <f t="shared" si="0"/>
        <v>0</v>
      </c>
    </row>
    <row r="23" spans="1:9" ht="12.75">
      <c r="A23" s="63"/>
      <c r="B23" s="63"/>
      <c r="C23" s="74">
        <v>2830</v>
      </c>
      <c r="D23" s="77">
        <v>13020</v>
      </c>
      <c r="E23" s="63"/>
      <c r="F23" s="63"/>
      <c r="G23" s="65" t="s">
        <v>170</v>
      </c>
      <c r="H23" s="66">
        <v>13020</v>
      </c>
      <c r="I23" s="72">
        <f t="shared" si="0"/>
        <v>0</v>
      </c>
    </row>
    <row r="24" spans="1:9" ht="12.75">
      <c r="A24" s="63"/>
      <c r="B24" s="85" t="s">
        <v>140</v>
      </c>
      <c r="C24" s="86"/>
      <c r="D24" s="93">
        <v>446020</v>
      </c>
      <c r="E24" s="63"/>
      <c r="F24" s="67" t="s">
        <v>173</v>
      </c>
      <c r="G24" s="68"/>
      <c r="H24" s="69">
        <v>446020</v>
      </c>
      <c r="I24" s="72">
        <f t="shared" si="0"/>
        <v>0</v>
      </c>
    </row>
    <row r="25" spans="1:9" ht="12.75">
      <c r="A25" s="83" t="s">
        <v>129</v>
      </c>
      <c r="B25" s="84"/>
      <c r="C25" s="84"/>
      <c r="D25" s="94">
        <v>3824780</v>
      </c>
      <c r="E25" s="80" t="s">
        <v>174</v>
      </c>
      <c r="F25" s="81"/>
      <c r="G25" s="81"/>
      <c r="H25" s="82">
        <v>3824780</v>
      </c>
      <c r="I25" s="72">
        <f t="shared" si="0"/>
        <v>0</v>
      </c>
    </row>
    <row r="26" spans="1:9" ht="12.75">
      <c r="A26" s="61">
        <v>852</v>
      </c>
      <c r="B26" s="61">
        <v>85201</v>
      </c>
      <c r="C26" s="65">
        <v>2810</v>
      </c>
      <c r="D26" s="78">
        <v>1524553</v>
      </c>
      <c r="E26" s="61" t="s">
        <v>175</v>
      </c>
      <c r="F26" s="61" t="s">
        <v>176</v>
      </c>
      <c r="G26" s="65" t="s">
        <v>160</v>
      </c>
      <c r="H26" s="66">
        <v>1524553</v>
      </c>
      <c r="I26" s="72">
        <f t="shared" si="0"/>
        <v>0</v>
      </c>
    </row>
    <row r="27" spans="1:9" ht="12.75">
      <c r="A27" s="63"/>
      <c r="B27" s="85" t="s">
        <v>141</v>
      </c>
      <c r="C27" s="86"/>
      <c r="D27" s="93">
        <v>1524553</v>
      </c>
      <c r="E27" s="63"/>
      <c r="F27" s="67" t="s">
        <v>177</v>
      </c>
      <c r="G27" s="68"/>
      <c r="H27" s="69">
        <v>1524553</v>
      </c>
      <c r="I27" s="72">
        <f t="shared" si="0"/>
        <v>0</v>
      </c>
    </row>
    <row r="28" spans="1:9" ht="12.75">
      <c r="A28" s="63"/>
      <c r="B28" s="61">
        <v>85203</v>
      </c>
      <c r="C28" s="65">
        <v>2820</v>
      </c>
      <c r="D28" s="78">
        <v>1145068</v>
      </c>
      <c r="E28" s="63"/>
      <c r="F28" s="61" t="s">
        <v>178</v>
      </c>
      <c r="G28" s="65" t="s">
        <v>161</v>
      </c>
      <c r="H28" s="66">
        <v>1145068</v>
      </c>
      <c r="I28" s="72">
        <f t="shared" si="0"/>
        <v>0</v>
      </c>
    </row>
    <row r="29" spans="1:9" ht="12.75">
      <c r="A29" s="63"/>
      <c r="B29" s="85" t="s">
        <v>142</v>
      </c>
      <c r="C29" s="86"/>
      <c r="D29" s="93">
        <v>1145068</v>
      </c>
      <c r="E29" s="63"/>
      <c r="F29" s="67" t="s">
        <v>179</v>
      </c>
      <c r="G29" s="68"/>
      <c r="H29" s="69">
        <v>1145068</v>
      </c>
      <c r="I29" s="72">
        <f t="shared" si="0"/>
        <v>0</v>
      </c>
    </row>
    <row r="30" spans="1:9" ht="12.75">
      <c r="A30" s="63"/>
      <c r="B30" s="61">
        <v>85214</v>
      </c>
      <c r="C30" s="73">
        <v>2810</v>
      </c>
      <c r="D30" s="78"/>
      <c r="E30" s="70"/>
      <c r="F30" s="61" t="s">
        <v>180</v>
      </c>
      <c r="G30" s="65" t="s">
        <v>160</v>
      </c>
      <c r="H30" s="71"/>
      <c r="I30" s="72">
        <f t="shared" si="0"/>
        <v>0</v>
      </c>
    </row>
    <row r="31" spans="1:9" ht="12.75">
      <c r="A31" s="63"/>
      <c r="B31" s="63"/>
      <c r="C31" s="74">
        <v>2820</v>
      </c>
      <c r="D31" s="77">
        <v>1322852</v>
      </c>
      <c r="E31" s="63"/>
      <c r="G31" s="65" t="s">
        <v>161</v>
      </c>
      <c r="H31" s="66">
        <v>1322852</v>
      </c>
      <c r="I31" s="72">
        <f t="shared" si="0"/>
        <v>0</v>
      </c>
    </row>
    <row r="32" spans="1:9" ht="12.75">
      <c r="A32" s="63"/>
      <c r="B32" s="85" t="s">
        <v>143</v>
      </c>
      <c r="C32" s="86"/>
      <c r="D32" s="93">
        <v>1322852</v>
      </c>
      <c r="E32" s="63"/>
      <c r="F32" s="67" t="s">
        <v>181</v>
      </c>
      <c r="G32" s="68"/>
      <c r="H32" s="69">
        <v>1322852</v>
      </c>
      <c r="I32" s="72">
        <f t="shared" si="0"/>
        <v>0</v>
      </c>
    </row>
    <row r="33" spans="1:9" ht="12.75">
      <c r="A33" s="63"/>
      <c r="B33" s="61">
        <v>85220</v>
      </c>
      <c r="C33" s="65">
        <v>2820</v>
      </c>
      <c r="D33" s="78">
        <v>432600</v>
      </c>
      <c r="E33" s="63"/>
      <c r="F33" s="61" t="s">
        <v>182</v>
      </c>
      <c r="G33" s="65" t="s">
        <v>161</v>
      </c>
      <c r="H33" s="66">
        <v>432600</v>
      </c>
      <c r="I33" s="72">
        <f t="shared" si="0"/>
        <v>0</v>
      </c>
    </row>
    <row r="34" spans="1:9" ht="12.75">
      <c r="A34" s="63"/>
      <c r="B34" s="85" t="s">
        <v>144</v>
      </c>
      <c r="C34" s="86"/>
      <c r="D34" s="93">
        <v>432600</v>
      </c>
      <c r="E34" s="63"/>
      <c r="F34" s="67" t="s">
        <v>183</v>
      </c>
      <c r="G34" s="68"/>
      <c r="H34" s="69">
        <v>432600</v>
      </c>
      <c r="I34" s="72">
        <f t="shared" si="0"/>
        <v>0</v>
      </c>
    </row>
    <row r="35" spans="1:9" ht="12.75">
      <c r="A35" s="63"/>
      <c r="B35" s="61">
        <v>85228</v>
      </c>
      <c r="C35" s="73">
        <v>2810</v>
      </c>
      <c r="D35" s="78">
        <v>1406700</v>
      </c>
      <c r="E35" s="63"/>
      <c r="F35" s="61" t="s">
        <v>184</v>
      </c>
      <c r="G35" s="65" t="s">
        <v>160</v>
      </c>
      <c r="H35" s="66">
        <v>1406700</v>
      </c>
      <c r="I35" s="72">
        <f t="shared" si="0"/>
        <v>0</v>
      </c>
    </row>
    <row r="36" spans="1:9" ht="12.75">
      <c r="A36" s="63"/>
      <c r="B36" s="63"/>
      <c r="C36" s="74">
        <v>2820</v>
      </c>
      <c r="D36" s="77">
        <v>440288</v>
      </c>
      <c r="E36" s="63"/>
      <c r="F36" s="63"/>
      <c r="G36" s="65" t="s">
        <v>161</v>
      </c>
      <c r="H36" s="66">
        <v>440288</v>
      </c>
      <c r="I36" s="72">
        <f t="shared" si="0"/>
        <v>0</v>
      </c>
    </row>
    <row r="37" spans="1:9" ht="12.75">
      <c r="A37" s="63"/>
      <c r="B37" s="85" t="s">
        <v>145</v>
      </c>
      <c r="C37" s="86"/>
      <c r="D37" s="93">
        <v>1846988</v>
      </c>
      <c r="E37" s="63"/>
      <c r="F37" s="67" t="s">
        <v>185</v>
      </c>
      <c r="G37" s="68"/>
      <c r="H37" s="69">
        <v>1846988</v>
      </c>
      <c r="I37" s="72">
        <f t="shared" si="0"/>
        <v>0</v>
      </c>
    </row>
    <row r="38" spans="1:9" ht="12.75">
      <c r="A38" s="63"/>
      <c r="B38" s="61">
        <v>85295</v>
      </c>
      <c r="C38" s="65">
        <v>2820</v>
      </c>
      <c r="D38" s="78">
        <v>7200</v>
      </c>
      <c r="E38" s="63"/>
      <c r="F38" s="61" t="s">
        <v>186</v>
      </c>
      <c r="G38" s="65" t="s">
        <v>161</v>
      </c>
      <c r="H38" s="66">
        <v>7200</v>
      </c>
      <c r="I38" s="72">
        <f t="shared" si="0"/>
        <v>0</v>
      </c>
    </row>
    <row r="39" spans="1:9" ht="12.75">
      <c r="A39" s="63"/>
      <c r="B39" s="85" t="s">
        <v>146</v>
      </c>
      <c r="C39" s="86"/>
      <c r="D39" s="93">
        <v>7200</v>
      </c>
      <c r="E39" s="63"/>
      <c r="F39" s="67" t="s">
        <v>187</v>
      </c>
      <c r="G39" s="68"/>
      <c r="H39" s="69">
        <v>7200</v>
      </c>
      <c r="I39" s="72">
        <f t="shared" si="0"/>
        <v>0</v>
      </c>
    </row>
    <row r="40" spans="1:9" ht="12.75">
      <c r="A40" s="83" t="s">
        <v>130</v>
      </c>
      <c r="B40" s="84"/>
      <c r="C40" s="84"/>
      <c r="D40" s="94">
        <v>6279261</v>
      </c>
      <c r="E40" s="80" t="s">
        <v>188</v>
      </c>
      <c r="F40" s="81"/>
      <c r="G40" s="81"/>
      <c r="H40" s="82">
        <v>6279261</v>
      </c>
      <c r="I40" s="72">
        <f t="shared" si="0"/>
        <v>0</v>
      </c>
    </row>
    <row r="41" spans="1:9" ht="12.75">
      <c r="A41" s="61">
        <v>853</v>
      </c>
      <c r="B41" s="61">
        <v>85311</v>
      </c>
      <c r="C41" s="73">
        <v>2810</v>
      </c>
      <c r="D41" s="78">
        <v>159000</v>
      </c>
      <c r="E41" s="61" t="s">
        <v>189</v>
      </c>
      <c r="F41" s="61" t="s">
        <v>190</v>
      </c>
      <c r="G41" s="65" t="s">
        <v>160</v>
      </c>
      <c r="H41" s="66">
        <v>159000</v>
      </c>
      <c r="I41" s="72">
        <f t="shared" si="0"/>
        <v>0</v>
      </c>
    </row>
    <row r="42" spans="1:9" ht="12.75">
      <c r="A42" s="63"/>
      <c r="B42" s="63"/>
      <c r="C42" s="75">
        <v>2820</v>
      </c>
      <c r="D42" s="77">
        <v>1031185</v>
      </c>
      <c r="E42" s="63"/>
      <c r="F42" s="63"/>
      <c r="G42" s="65" t="s">
        <v>161</v>
      </c>
      <c r="H42" s="66">
        <v>1006670</v>
      </c>
      <c r="I42" s="72">
        <f t="shared" si="0"/>
        <v>24515</v>
      </c>
    </row>
    <row r="43" spans="1:9" ht="12.75">
      <c r="A43" s="63"/>
      <c r="B43" s="63"/>
      <c r="C43" s="74">
        <v>2830</v>
      </c>
      <c r="D43" s="77">
        <v>87132</v>
      </c>
      <c r="E43" s="63"/>
      <c r="F43" s="63"/>
      <c r="G43" s="65" t="s">
        <v>170</v>
      </c>
      <c r="H43" s="66">
        <v>92293</v>
      </c>
      <c r="I43" s="72">
        <f t="shared" si="0"/>
        <v>-5161</v>
      </c>
    </row>
    <row r="44" spans="1:9" ht="12.75">
      <c r="A44" s="63"/>
      <c r="B44" s="85" t="s">
        <v>147</v>
      </c>
      <c r="C44" s="86"/>
      <c r="D44" s="93">
        <v>1277317</v>
      </c>
      <c r="E44" s="63"/>
      <c r="F44" s="67" t="s">
        <v>191</v>
      </c>
      <c r="G44" s="68"/>
      <c r="H44" s="69">
        <v>1257963</v>
      </c>
      <c r="I44" s="72">
        <f t="shared" si="0"/>
        <v>19354</v>
      </c>
    </row>
    <row r="45" spans="1:9" ht="12.75">
      <c r="A45" s="63"/>
      <c r="B45" s="61">
        <v>85395</v>
      </c>
      <c r="C45" s="73">
        <v>2810</v>
      </c>
      <c r="D45" s="78">
        <v>43045</v>
      </c>
      <c r="E45" s="63"/>
      <c r="F45" s="61" t="s">
        <v>192</v>
      </c>
      <c r="G45" s="65" t="s">
        <v>160</v>
      </c>
      <c r="H45" s="66">
        <v>43045</v>
      </c>
      <c r="I45" s="72">
        <f t="shared" si="0"/>
        <v>0</v>
      </c>
    </row>
    <row r="46" spans="1:9" ht="12.75">
      <c r="A46" s="63"/>
      <c r="B46" s="63"/>
      <c r="C46" s="75">
        <v>2820</v>
      </c>
      <c r="D46" s="77">
        <v>400190</v>
      </c>
      <c r="E46" s="63"/>
      <c r="F46" s="63"/>
      <c r="G46" s="65" t="s">
        <v>161</v>
      </c>
      <c r="H46" s="66">
        <v>400190</v>
      </c>
      <c r="I46" s="72">
        <f t="shared" si="0"/>
        <v>0</v>
      </c>
    </row>
    <row r="47" spans="1:9" ht="12.75">
      <c r="A47" s="63"/>
      <c r="B47" s="63"/>
      <c r="C47" s="74">
        <v>2830</v>
      </c>
      <c r="D47" s="77">
        <v>39000</v>
      </c>
      <c r="E47" s="63"/>
      <c r="F47" s="63"/>
      <c r="G47" s="65" t="s">
        <v>170</v>
      </c>
      <c r="H47" s="66">
        <v>39000</v>
      </c>
      <c r="I47" s="72">
        <f t="shared" si="0"/>
        <v>0</v>
      </c>
    </row>
    <row r="48" spans="1:9" ht="12.75">
      <c r="A48" s="63"/>
      <c r="B48" s="85" t="s">
        <v>148</v>
      </c>
      <c r="C48" s="86"/>
      <c r="D48" s="93">
        <v>482235</v>
      </c>
      <c r="E48" s="63"/>
      <c r="F48" s="67" t="s">
        <v>193</v>
      </c>
      <c r="G48" s="68"/>
      <c r="H48" s="69">
        <v>482235</v>
      </c>
      <c r="I48" s="72">
        <f t="shared" si="0"/>
        <v>0</v>
      </c>
    </row>
    <row r="49" spans="1:9" ht="12.75">
      <c r="A49" s="83" t="s">
        <v>131</v>
      </c>
      <c r="B49" s="84"/>
      <c r="C49" s="84"/>
      <c r="D49" s="94">
        <v>1759552</v>
      </c>
      <c r="E49" s="80" t="s">
        <v>194</v>
      </c>
      <c r="F49" s="81"/>
      <c r="G49" s="81"/>
      <c r="H49" s="82">
        <v>1740198</v>
      </c>
      <c r="I49" s="72">
        <f t="shared" si="0"/>
        <v>19354</v>
      </c>
    </row>
    <row r="50" spans="1:9" ht="12.75">
      <c r="A50" s="61">
        <v>854</v>
      </c>
      <c r="B50" s="61">
        <v>85404</v>
      </c>
      <c r="C50" s="65">
        <v>2820</v>
      </c>
      <c r="D50" s="78"/>
      <c r="E50" s="89"/>
      <c r="F50" s="90"/>
      <c r="G50" s="91"/>
      <c r="H50" s="92"/>
      <c r="I50" s="72">
        <f t="shared" si="0"/>
        <v>0</v>
      </c>
    </row>
    <row r="51" spans="1:9" ht="12.75">
      <c r="A51" s="63"/>
      <c r="B51" s="85" t="s">
        <v>149</v>
      </c>
      <c r="C51" s="86"/>
      <c r="D51" s="93"/>
      <c r="E51" s="89"/>
      <c r="F51" s="90"/>
      <c r="G51" s="91"/>
      <c r="H51" s="92"/>
      <c r="I51" s="72">
        <f t="shared" si="0"/>
        <v>0</v>
      </c>
    </row>
    <row r="52" spans="1:9" ht="12.75">
      <c r="A52" s="63"/>
      <c r="B52" s="61">
        <v>85412</v>
      </c>
      <c r="C52" s="65">
        <v>2820</v>
      </c>
      <c r="D52" s="78"/>
      <c r="E52" s="89"/>
      <c r="F52" s="90"/>
      <c r="G52" s="91"/>
      <c r="H52" s="92"/>
      <c r="I52" s="72">
        <f t="shared" si="0"/>
        <v>0</v>
      </c>
    </row>
    <row r="53" spans="1:9" ht="12.75">
      <c r="A53" s="63"/>
      <c r="B53" s="85" t="s">
        <v>150</v>
      </c>
      <c r="C53" s="86"/>
      <c r="D53" s="93"/>
      <c r="E53" s="89"/>
      <c r="F53" s="90"/>
      <c r="G53" s="91"/>
      <c r="H53" s="92"/>
      <c r="I53" s="72">
        <f t="shared" si="0"/>
        <v>0</v>
      </c>
    </row>
    <row r="54" spans="1:9" ht="12.75">
      <c r="A54" s="83" t="s">
        <v>132</v>
      </c>
      <c r="B54" s="84"/>
      <c r="C54" s="84"/>
      <c r="D54" s="94"/>
      <c r="E54" s="80"/>
      <c r="F54" s="87"/>
      <c r="G54" s="88"/>
      <c r="H54" s="82"/>
      <c r="I54" s="72">
        <f t="shared" si="0"/>
        <v>0</v>
      </c>
    </row>
    <row r="55" spans="1:9" ht="12.75">
      <c r="A55" s="61">
        <v>900</v>
      </c>
      <c r="B55" s="61">
        <v>90013</v>
      </c>
      <c r="C55" s="65">
        <v>2820</v>
      </c>
      <c r="D55" s="78">
        <v>906600</v>
      </c>
      <c r="E55" s="61" t="s">
        <v>195</v>
      </c>
      <c r="F55" s="61" t="s">
        <v>196</v>
      </c>
      <c r="G55" s="65" t="s">
        <v>161</v>
      </c>
      <c r="H55" s="66">
        <v>906600</v>
      </c>
      <c r="I55" s="72">
        <f t="shared" si="0"/>
        <v>0</v>
      </c>
    </row>
    <row r="56" spans="1:9" ht="12.75">
      <c r="A56" s="63"/>
      <c r="B56" s="85" t="s">
        <v>151</v>
      </c>
      <c r="C56" s="86"/>
      <c r="D56" s="93">
        <v>906600</v>
      </c>
      <c r="E56" s="63"/>
      <c r="F56" s="67" t="s">
        <v>197</v>
      </c>
      <c r="G56" s="68"/>
      <c r="H56" s="69">
        <v>906600</v>
      </c>
      <c r="I56" s="72">
        <f t="shared" si="0"/>
        <v>0</v>
      </c>
    </row>
    <row r="57" spans="1:9" ht="12.75">
      <c r="A57" s="63"/>
      <c r="B57" s="61">
        <v>90019</v>
      </c>
      <c r="C57" s="65">
        <v>2810</v>
      </c>
      <c r="D57" s="78">
        <v>200000</v>
      </c>
      <c r="E57" s="63"/>
      <c r="F57" s="61" t="s">
        <v>198</v>
      </c>
      <c r="G57" s="65" t="s">
        <v>160</v>
      </c>
      <c r="H57" s="66">
        <v>200000</v>
      </c>
      <c r="I57" s="72">
        <f t="shared" si="0"/>
        <v>0</v>
      </c>
    </row>
    <row r="58" spans="1:9" ht="12.75">
      <c r="A58" s="63"/>
      <c r="B58" s="85" t="s">
        <v>152</v>
      </c>
      <c r="C58" s="86"/>
      <c r="D58" s="93">
        <v>200000</v>
      </c>
      <c r="E58" s="63"/>
      <c r="F58" s="67" t="s">
        <v>199</v>
      </c>
      <c r="G58" s="68"/>
      <c r="H58" s="69">
        <v>200000</v>
      </c>
      <c r="I58" s="72">
        <f t="shared" si="0"/>
        <v>0</v>
      </c>
    </row>
    <row r="59" spans="1:9" ht="12.75">
      <c r="A59" s="83" t="s">
        <v>133</v>
      </c>
      <c r="B59" s="84"/>
      <c r="C59" s="84"/>
      <c r="D59" s="94">
        <v>1106600</v>
      </c>
      <c r="E59" s="80" t="s">
        <v>200</v>
      </c>
      <c r="F59" s="81"/>
      <c r="G59" s="81"/>
      <c r="H59" s="82">
        <v>1106600</v>
      </c>
      <c r="I59" s="72">
        <f t="shared" si="0"/>
        <v>0</v>
      </c>
    </row>
    <row r="60" spans="1:9" ht="12.75">
      <c r="A60" s="61">
        <v>921</v>
      </c>
      <c r="B60" s="61">
        <v>92105</v>
      </c>
      <c r="C60" s="73">
        <v>2810</v>
      </c>
      <c r="D60" s="78">
        <v>45000</v>
      </c>
      <c r="E60" s="61" t="s">
        <v>201</v>
      </c>
      <c r="F60" s="61" t="s">
        <v>202</v>
      </c>
      <c r="G60" s="65" t="s">
        <v>160</v>
      </c>
      <c r="H60" s="66">
        <v>45000</v>
      </c>
      <c r="I60" s="72">
        <f t="shared" si="0"/>
        <v>0</v>
      </c>
    </row>
    <row r="61" spans="1:9" ht="12.75">
      <c r="A61" s="63"/>
      <c r="B61" s="63"/>
      <c r="C61" s="75">
        <v>2820</v>
      </c>
      <c r="D61" s="77">
        <v>600400</v>
      </c>
      <c r="E61" s="63"/>
      <c r="F61" s="63"/>
      <c r="G61" s="65" t="s">
        <v>161</v>
      </c>
      <c r="H61" s="66">
        <v>600400</v>
      </c>
      <c r="I61" s="72">
        <f t="shared" si="0"/>
        <v>0</v>
      </c>
    </row>
    <row r="62" spans="1:9" ht="12.75">
      <c r="A62" s="63"/>
      <c r="B62" s="63"/>
      <c r="C62" s="74">
        <v>2830</v>
      </c>
      <c r="D62" s="77">
        <v>12000</v>
      </c>
      <c r="E62" s="63"/>
      <c r="F62" s="63"/>
      <c r="G62" s="65" t="s">
        <v>170</v>
      </c>
      <c r="H62" s="66">
        <v>12000</v>
      </c>
      <c r="I62" s="72">
        <f t="shared" si="0"/>
        <v>0</v>
      </c>
    </row>
    <row r="63" spans="1:9" ht="12.75">
      <c r="A63" s="63"/>
      <c r="B63" s="85" t="s">
        <v>153</v>
      </c>
      <c r="C63" s="86"/>
      <c r="D63" s="93">
        <v>657400</v>
      </c>
      <c r="E63" s="63"/>
      <c r="F63" s="67" t="s">
        <v>203</v>
      </c>
      <c r="G63" s="68"/>
      <c r="H63" s="69">
        <v>657400</v>
      </c>
      <c r="I63" s="72">
        <f t="shared" si="0"/>
        <v>0</v>
      </c>
    </row>
    <row r="64" spans="1:9" ht="12.75">
      <c r="A64" s="83" t="s">
        <v>134</v>
      </c>
      <c r="B64" s="84"/>
      <c r="C64" s="84"/>
      <c r="D64" s="94">
        <v>657400</v>
      </c>
      <c r="E64" s="80" t="s">
        <v>204</v>
      </c>
      <c r="F64" s="81"/>
      <c r="G64" s="81"/>
      <c r="H64" s="82">
        <v>657400</v>
      </c>
      <c r="I64" s="72">
        <f t="shared" si="0"/>
        <v>0</v>
      </c>
    </row>
    <row r="65" spans="1:9" ht="12.75">
      <c r="A65" s="61">
        <v>926</v>
      </c>
      <c r="B65" s="61">
        <v>92605</v>
      </c>
      <c r="C65" s="65">
        <v>2820</v>
      </c>
      <c r="D65" s="78">
        <v>289000</v>
      </c>
      <c r="E65" s="61" t="s">
        <v>214</v>
      </c>
      <c r="F65" s="61" t="s">
        <v>215</v>
      </c>
      <c r="G65" s="65" t="s">
        <v>161</v>
      </c>
      <c r="H65" s="66">
        <v>289000</v>
      </c>
      <c r="I65" s="72">
        <f t="shared" si="0"/>
        <v>0</v>
      </c>
    </row>
    <row r="66" spans="1:9" ht="12.75">
      <c r="A66" s="63"/>
      <c r="B66" s="85" t="s">
        <v>154</v>
      </c>
      <c r="C66" s="86"/>
      <c r="D66" s="93">
        <v>289000</v>
      </c>
      <c r="E66" s="63"/>
      <c r="F66" s="67" t="s">
        <v>216</v>
      </c>
      <c r="G66" s="68"/>
      <c r="H66" s="69">
        <v>289000</v>
      </c>
      <c r="I66" s="72">
        <f t="shared" si="0"/>
        <v>0</v>
      </c>
    </row>
    <row r="67" spans="1:9" ht="12.75">
      <c r="A67" s="83" t="s">
        <v>135</v>
      </c>
      <c r="B67" s="84"/>
      <c r="C67" s="84"/>
      <c r="D67" s="94">
        <v>289000</v>
      </c>
      <c r="E67" s="80" t="s">
        <v>217</v>
      </c>
      <c r="F67" s="81"/>
      <c r="G67" s="81"/>
      <c r="H67" s="82">
        <v>289000</v>
      </c>
      <c r="I67" s="72">
        <f t="shared" si="0"/>
        <v>0</v>
      </c>
    </row>
    <row r="68" spans="1:9" ht="12.75">
      <c r="A68" s="60" t="s">
        <v>126</v>
      </c>
      <c r="B68" s="64"/>
      <c r="C68" s="64"/>
      <c r="D68" s="79">
        <v>14628536</v>
      </c>
      <c r="E68" s="60" t="s">
        <v>126</v>
      </c>
      <c r="F68" s="64"/>
      <c r="G68" s="64"/>
      <c r="H68" s="66">
        <v>14609182</v>
      </c>
      <c r="I68" s="72">
        <f t="shared" si="0"/>
        <v>19354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="90" zoomScaleNormal="90" zoomScalePageLayoutView="0" workbookViewId="0" topLeftCell="A1">
      <pane xSplit="6" ySplit="3" topLeftCell="G18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205" sqref="D205"/>
    </sheetView>
  </sheetViews>
  <sheetFormatPr defaultColWidth="9.00390625" defaultRowHeight="12.75"/>
  <cols>
    <col min="1" max="1" width="5.125" style="14" customWidth="1"/>
    <col min="2" max="2" width="7.00390625" style="14" customWidth="1"/>
    <col min="3" max="3" width="6.375" style="95" customWidth="1"/>
    <col min="4" max="4" width="20.375" style="16" customWidth="1"/>
    <col min="5" max="5" width="24.75390625" style="16" customWidth="1"/>
    <col min="6" max="6" width="37.25390625" style="30" customWidth="1"/>
    <col min="7" max="7" width="11.375" style="17" customWidth="1"/>
    <col min="8" max="8" width="17.625" style="13" hidden="1" customWidth="1"/>
    <col min="9" max="9" width="12.00390625" style="1" customWidth="1"/>
    <col min="10" max="10" width="9.875" style="26" hidden="1" customWidth="1"/>
    <col min="11" max="11" width="22.125" style="16" hidden="1" customWidth="1"/>
    <col min="12" max="12" width="11.125" style="14" customWidth="1"/>
    <col min="13" max="16384" width="9.125" style="14" customWidth="1"/>
  </cols>
  <sheetData>
    <row r="1" spans="1:12" ht="30" customHeight="1">
      <c r="A1" s="162" t="s">
        <v>613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1" ht="15.75">
      <c r="A2" s="53"/>
      <c r="B2" s="53"/>
      <c r="C2" s="53"/>
      <c r="D2" s="53"/>
      <c r="E2" s="53"/>
      <c r="F2" s="53"/>
      <c r="G2" s="53"/>
      <c r="H2" s="56"/>
      <c r="I2" s="97"/>
      <c r="J2" s="54"/>
      <c r="K2" s="55"/>
    </row>
    <row r="3" spans="1:12" ht="24">
      <c r="A3" s="98" t="s">
        <v>587</v>
      </c>
      <c r="B3" s="99" t="s">
        <v>557</v>
      </c>
      <c r="C3" s="100" t="s">
        <v>537</v>
      </c>
      <c r="D3" s="101" t="s">
        <v>588</v>
      </c>
      <c r="E3" s="102" t="s">
        <v>560</v>
      </c>
      <c r="F3" s="100" t="s">
        <v>561</v>
      </c>
      <c r="G3" s="103" t="s">
        <v>589</v>
      </c>
      <c r="H3" s="104" t="s">
        <v>559</v>
      </c>
      <c r="I3" s="103" t="s">
        <v>590</v>
      </c>
      <c r="J3" s="105" t="s">
        <v>591</v>
      </c>
      <c r="K3" s="106" t="s">
        <v>558</v>
      </c>
      <c r="L3" s="103" t="s">
        <v>591</v>
      </c>
    </row>
    <row r="4" spans="1:12" s="3" customFormat="1" ht="22.5">
      <c r="A4" s="107">
        <v>710</v>
      </c>
      <c r="B4" s="107">
        <v>71095</v>
      </c>
      <c r="C4" s="108">
        <v>2810</v>
      </c>
      <c r="D4" s="109" t="s">
        <v>315</v>
      </c>
      <c r="E4" s="109" t="s">
        <v>551</v>
      </c>
      <c r="F4" s="109" t="s">
        <v>664</v>
      </c>
      <c r="G4" s="110">
        <v>70000</v>
      </c>
      <c r="H4" s="111"/>
      <c r="I4" s="112">
        <v>70000</v>
      </c>
      <c r="J4" s="113"/>
      <c r="K4" s="114"/>
      <c r="L4" s="115">
        <f>I4/G4</f>
        <v>1</v>
      </c>
    </row>
    <row r="5" spans="1:12" s="3" customFormat="1" ht="12.75">
      <c r="A5" s="107">
        <v>710</v>
      </c>
      <c r="B5" s="107">
        <v>71095</v>
      </c>
      <c r="C5" s="108">
        <v>2820</v>
      </c>
      <c r="D5" s="109" t="s">
        <v>316</v>
      </c>
      <c r="E5" s="109" t="s">
        <v>280</v>
      </c>
      <c r="F5" s="109" t="s">
        <v>281</v>
      </c>
      <c r="G5" s="110">
        <f>40000+50000</f>
        <v>90000</v>
      </c>
      <c r="H5" s="111"/>
      <c r="I5" s="112">
        <v>89396</v>
      </c>
      <c r="J5" s="113"/>
      <c r="K5" s="114"/>
      <c r="L5" s="115">
        <f aca="true" t="shared" si="0" ref="L5:L57">I5/G5</f>
        <v>0.9932888888888889</v>
      </c>
    </row>
    <row r="6" spans="1:12" s="3" customFormat="1" ht="22.5">
      <c r="A6" s="107">
        <v>754</v>
      </c>
      <c r="B6" s="107">
        <v>75412</v>
      </c>
      <c r="C6" s="108">
        <v>2820</v>
      </c>
      <c r="D6" s="109" t="s">
        <v>708</v>
      </c>
      <c r="E6" s="109" t="s">
        <v>709</v>
      </c>
      <c r="F6" s="109" t="s">
        <v>710</v>
      </c>
      <c r="G6" s="110">
        <v>6100</v>
      </c>
      <c r="H6" s="111"/>
      <c r="I6" s="112">
        <v>0</v>
      </c>
      <c r="J6" s="113"/>
      <c r="K6" s="114"/>
      <c r="L6" s="115">
        <f t="shared" si="0"/>
        <v>0</v>
      </c>
    </row>
    <row r="7" spans="1:12" s="3" customFormat="1" ht="33.75">
      <c r="A7" s="107">
        <v>801</v>
      </c>
      <c r="B7" s="107">
        <v>80195</v>
      </c>
      <c r="C7" s="108">
        <v>2820</v>
      </c>
      <c r="D7" s="109" t="s">
        <v>598</v>
      </c>
      <c r="E7" s="109" t="s">
        <v>727</v>
      </c>
      <c r="F7" s="109" t="s">
        <v>752</v>
      </c>
      <c r="G7" s="110">
        <v>220000</v>
      </c>
      <c r="H7" s="118"/>
      <c r="I7" s="112">
        <v>110000</v>
      </c>
      <c r="J7" s="113"/>
      <c r="K7" s="114"/>
      <c r="L7" s="115">
        <f t="shared" si="0"/>
        <v>0.5</v>
      </c>
    </row>
    <row r="8" spans="1:12" s="3" customFormat="1" ht="22.5">
      <c r="A8" s="107">
        <v>801</v>
      </c>
      <c r="B8" s="107">
        <v>80195</v>
      </c>
      <c r="C8" s="108">
        <v>2820</v>
      </c>
      <c r="D8" s="109" t="s">
        <v>316</v>
      </c>
      <c r="E8" s="109" t="s">
        <v>96</v>
      </c>
      <c r="F8" s="109" t="s">
        <v>716</v>
      </c>
      <c r="G8" s="110">
        <v>305843</v>
      </c>
      <c r="H8" s="118"/>
      <c r="I8" s="112">
        <v>153383</v>
      </c>
      <c r="J8" s="113"/>
      <c r="K8" s="114"/>
      <c r="L8" s="115">
        <f t="shared" si="0"/>
        <v>0.5015089441314662</v>
      </c>
    </row>
    <row r="9" spans="1:12" s="3" customFormat="1" ht="22.5">
      <c r="A9" s="107">
        <v>801</v>
      </c>
      <c r="B9" s="107">
        <v>80195</v>
      </c>
      <c r="C9" s="108">
        <v>2820</v>
      </c>
      <c r="D9" s="109" t="s">
        <v>316</v>
      </c>
      <c r="E9" s="109" t="s">
        <v>615</v>
      </c>
      <c r="F9" s="109" t="s">
        <v>716</v>
      </c>
      <c r="G9" s="110">
        <v>20000</v>
      </c>
      <c r="H9" s="118"/>
      <c r="I9" s="112">
        <v>20000</v>
      </c>
      <c r="J9" s="113"/>
      <c r="K9" s="114"/>
      <c r="L9" s="115">
        <f t="shared" si="0"/>
        <v>1</v>
      </c>
    </row>
    <row r="10" spans="1:13" s="3" customFormat="1" ht="22.5">
      <c r="A10" s="107">
        <v>851</v>
      </c>
      <c r="B10" s="107">
        <v>85154</v>
      </c>
      <c r="C10" s="108">
        <v>2820</v>
      </c>
      <c r="D10" s="109" t="s">
        <v>313</v>
      </c>
      <c r="E10" s="119" t="s">
        <v>17</v>
      </c>
      <c r="F10" s="119" t="s">
        <v>18</v>
      </c>
      <c r="G10" s="120">
        <v>15000</v>
      </c>
      <c r="H10" s="120">
        <v>15000</v>
      </c>
      <c r="I10" s="112">
        <v>15000</v>
      </c>
      <c r="J10" s="121"/>
      <c r="K10" s="122"/>
      <c r="L10" s="115">
        <f t="shared" si="0"/>
        <v>1</v>
      </c>
      <c r="M10" s="96"/>
    </row>
    <row r="11" spans="1:12" ht="22.5">
      <c r="A11" s="107">
        <v>851</v>
      </c>
      <c r="B11" s="107">
        <v>85154</v>
      </c>
      <c r="C11" s="108">
        <v>2820</v>
      </c>
      <c r="D11" s="109" t="s">
        <v>313</v>
      </c>
      <c r="E11" s="119" t="s">
        <v>19</v>
      </c>
      <c r="F11" s="119" t="s">
        <v>20</v>
      </c>
      <c r="G11" s="123">
        <v>62000</v>
      </c>
      <c r="H11" s="124">
        <v>36000</v>
      </c>
      <c r="I11" s="112">
        <v>36000</v>
      </c>
      <c r="J11" s="125"/>
      <c r="K11" s="126"/>
      <c r="L11" s="115">
        <f t="shared" si="0"/>
        <v>0.5806451612903226</v>
      </c>
    </row>
    <row r="12" spans="1:12" ht="22.5">
      <c r="A12" s="107">
        <v>851</v>
      </c>
      <c r="B12" s="107">
        <v>85154</v>
      </c>
      <c r="C12" s="108">
        <v>2820</v>
      </c>
      <c r="D12" s="109" t="s">
        <v>313</v>
      </c>
      <c r="E12" s="119" t="s">
        <v>21</v>
      </c>
      <c r="F12" s="119" t="s">
        <v>22</v>
      </c>
      <c r="G12" s="123">
        <v>8534</v>
      </c>
      <c r="H12" s="123">
        <v>8534</v>
      </c>
      <c r="I12" s="112">
        <v>8534</v>
      </c>
      <c r="J12" s="125"/>
      <c r="K12" s="126"/>
      <c r="L12" s="115">
        <f t="shared" si="0"/>
        <v>1</v>
      </c>
    </row>
    <row r="13" spans="1:12" ht="22.5">
      <c r="A13" s="107">
        <v>851</v>
      </c>
      <c r="B13" s="107">
        <v>85154</v>
      </c>
      <c r="C13" s="108">
        <v>2820</v>
      </c>
      <c r="D13" s="109" t="s">
        <v>313</v>
      </c>
      <c r="E13" s="119" t="s">
        <v>23</v>
      </c>
      <c r="F13" s="119" t="s">
        <v>24</v>
      </c>
      <c r="G13" s="123">
        <v>7500</v>
      </c>
      <c r="H13" s="124">
        <v>3960</v>
      </c>
      <c r="I13" s="112">
        <v>3960</v>
      </c>
      <c r="J13" s="125"/>
      <c r="K13" s="126"/>
      <c r="L13" s="115">
        <f t="shared" si="0"/>
        <v>0.528</v>
      </c>
    </row>
    <row r="14" spans="1:12" ht="22.5">
      <c r="A14" s="107">
        <v>851</v>
      </c>
      <c r="B14" s="107">
        <v>85154</v>
      </c>
      <c r="C14" s="108">
        <v>2820</v>
      </c>
      <c r="D14" s="109" t="s">
        <v>313</v>
      </c>
      <c r="E14" s="119" t="s">
        <v>25</v>
      </c>
      <c r="F14" s="119" t="s">
        <v>26</v>
      </c>
      <c r="G14" s="123">
        <v>40000</v>
      </c>
      <c r="H14" s="124">
        <v>33900</v>
      </c>
      <c r="I14" s="112">
        <v>33900</v>
      </c>
      <c r="J14" s="125"/>
      <c r="K14" s="126"/>
      <c r="L14" s="115">
        <f t="shared" si="0"/>
        <v>0.8475</v>
      </c>
    </row>
    <row r="15" spans="1:12" ht="22.5">
      <c r="A15" s="107">
        <v>851</v>
      </c>
      <c r="B15" s="107">
        <v>85154</v>
      </c>
      <c r="C15" s="108">
        <v>2820</v>
      </c>
      <c r="D15" s="109" t="s">
        <v>313</v>
      </c>
      <c r="E15" s="119" t="s">
        <v>27</v>
      </c>
      <c r="F15" s="119" t="s">
        <v>28</v>
      </c>
      <c r="G15" s="123">
        <v>24000</v>
      </c>
      <c r="H15" s="124">
        <v>18000</v>
      </c>
      <c r="I15" s="112">
        <v>18000</v>
      </c>
      <c r="J15" s="125"/>
      <c r="K15" s="126"/>
      <c r="L15" s="115">
        <f t="shared" si="0"/>
        <v>0.75</v>
      </c>
    </row>
    <row r="16" spans="1:12" ht="22.5">
      <c r="A16" s="107">
        <v>851</v>
      </c>
      <c r="B16" s="107">
        <v>85154</v>
      </c>
      <c r="C16" s="108">
        <v>2820</v>
      </c>
      <c r="D16" s="109" t="s">
        <v>313</v>
      </c>
      <c r="E16" s="119" t="s">
        <v>29</v>
      </c>
      <c r="F16" s="119" t="s">
        <v>30</v>
      </c>
      <c r="G16" s="123">
        <v>47000</v>
      </c>
      <c r="H16" s="124">
        <v>35300</v>
      </c>
      <c r="I16" s="112">
        <v>35300</v>
      </c>
      <c r="J16" s="125"/>
      <c r="K16" s="126"/>
      <c r="L16" s="115">
        <f t="shared" si="0"/>
        <v>0.7510638297872341</v>
      </c>
    </row>
    <row r="17" spans="1:12" ht="22.5">
      <c r="A17" s="107">
        <v>851</v>
      </c>
      <c r="B17" s="107">
        <v>85154</v>
      </c>
      <c r="C17" s="108">
        <v>2820</v>
      </c>
      <c r="D17" s="109" t="s">
        <v>313</v>
      </c>
      <c r="E17" s="119" t="s">
        <v>31</v>
      </c>
      <c r="F17" s="119" t="s">
        <v>32</v>
      </c>
      <c r="G17" s="123">
        <v>10000</v>
      </c>
      <c r="H17" s="124">
        <v>6000</v>
      </c>
      <c r="I17" s="112">
        <v>6000</v>
      </c>
      <c r="J17" s="125"/>
      <c r="K17" s="126"/>
      <c r="L17" s="115">
        <f t="shared" si="0"/>
        <v>0.6</v>
      </c>
    </row>
    <row r="18" spans="1:12" ht="22.5">
      <c r="A18" s="107">
        <v>851</v>
      </c>
      <c r="B18" s="107">
        <v>85154</v>
      </c>
      <c r="C18" s="108">
        <v>2820</v>
      </c>
      <c r="D18" s="109" t="s">
        <v>313</v>
      </c>
      <c r="E18" s="119" t="s">
        <v>33</v>
      </c>
      <c r="F18" s="119" t="s">
        <v>34</v>
      </c>
      <c r="G18" s="123">
        <v>20000</v>
      </c>
      <c r="H18" s="124">
        <v>20000</v>
      </c>
      <c r="I18" s="112">
        <v>20000</v>
      </c>
      <c r="J18" s="125"/>
      <c r="K18" s="126"/>
      <c r="L18" s="115">
        <f t="shared" si="0"/>
        <v>1</v>
      </c>
    </row>
    <row r="19" spans="1:12" ht="22.5">
      <c r="A19" s="107">
        <v>851</v>
      </c>
      <c r="B19" s="107">
        <v>85154</v>
      </c>
      <c r="C19" s="108">
        <v>2820</v>
      </c>
      <c r="D19" s="109" t="s">
        <v>313</v>
      </c>
      <c r="E19" s="119" t="s">
        <v>35</v>
      </c>
      <c r="F19" s="119" t="s">
        <v>36</v>
      </c>
      <c r="G19" s="123">
        <v>80000</v>
      </c>
      <c r="H19" s="124">
        <v>80000</v>
      </c>
      <c r="I19" s="112">
        <v>80000</v>
      </c>
      <c r="J19" s="117"/>
      <c r="K19" s="127"/>
      <c r="L19" s="115">
        <f t="shared" si="0"/>
        <v>1</v>
      </c>
    </row>
    <row r="20" spans="1:12" ht="33.75">
      <c r="A20" s="107">
        <v>851</v>
      </c>
      <c r="B20" s="107">
        <v>85154</v>
      </c>
      <c r="C20" s="108">
        <v>2820</v>
      </c>
      <c r="D20" s="109" t="s">
        <v>313</v>
      </c>
      <c r="E20" s="119" t="s">
        <v>37</v>
      </c>
      <c r="F20" s="119" t="s">
        <v>38</v>
      </c>
      <c r="G20" s="123">
        <v>12000</v>
      </c>
      <c r="H20" s="124">
        <v>12000</v>
      </c>
      <c r="I20" s="112">
        <v>12000</v>
      </c>
      <c r="J20" s="117"/>
      <c r="K20" s="127"/>
      <c r="L20" s="115">
        <f t="shared" si="0"/>
        <v>1</v>
      </c>
    </row>
    <row r="21" spans="1:12" ht="22.5">
      <c r="A21" s="107">
        <v>851</v>
      </c>
      <c r="B21" s="107">
        <v>85154</v>
      </c>
      <c r="C21" s="108">
        <v>2820</v>
      </c>
      <c r="D21" s="109" t="s">
        <v>313</v>
      </c>
      <c r="E21" s="119" t="s">
        <v>39</v>
      </c>
      <c r="F21" s="119" t="s">
        <v>40</v>
      </c>
      <c r="G21" s="123">
        <v>30000</v>
      </c>
      <c r="H21" s="124">
        <v>24975</v>
      </c>
      <c r="I21" s="112">
        <v>24975</v>
      </c>
      <c r="J21" s="117"/>
      <c r="K21" s="127"/>
      <c r="L21" s="115">
        <f t="shared" si="0"/>
        <v>0.8325</v>
      </c>
    </row>
    <row r="22" spans="1:12" ht="22.5">
      <c r="A22" s="107">
        <v>851</v>
      </c>
      <c r="B22" s="107">
        <v>85154</v>
      </c>
      <c r="C22" s="108">
        <v>2820</v>
      </c>
      <c r="D22" s="109" t="s">
        <v>313</v>
      </c>
      <c r="E22" s="119" t="s">
        <v>41</v>
      </c>
      <c r="F22" s="119" t="s">
        <v>42</v>
      </c>
      <c r="G22" s="123">
        <v>31000</v>
      </c>
      <c r="H22" s="124">
        <v>18480</v>
      </c>
      <c r="I22" s="112">
        <v>18480</v>
      </c>
      <c r="J22" s="117"/>
      <c r="K22" s="127"/>
      <c r="L22" s="115">
        <f t="shared" si="0"/>
        <v>0.5961290322580645</v>
      </c>
    </row>
    <row r="23" spans="1:12" ht="22.5">
      <c r="A23" s="107">
        <v>851</v>
      </c>
      <c r="B23" s="107">
        <v>85154</v>
      </c>
      <c r="C23" s="108">
        <v>2820</v>
      </c>
      <c r="D23" s="109" t="s">
        <v>313</v>
      </c>
      <c r="E23" s="119" t="s">
        <v>43</v>
      </c>
      <c r="F23" s="119" t="s">
        <v>44</v>
      </c>
      <c r="G23" s="123">
        <v>120600</v>
      </c>
      <c r="H23" s="124">
        <v>56900</v>
      </c>
      <c r="I23" s="112">
        <v>56900</v>
      </c>
      <c r="J23" s="117"/>
      <c r="K23" s="127"/>
      <c r="L23" s="115">
        <f t="shared" si="0"/>
        <v>0.47180762852404645</v>
      </c>
    </row>
    <row r="24" spans="1:12" ht="22.5">
      <c r="A24" s="107">
        <v>851</v>
      </c>
      <c r="B24" s="107">
        <v>85154</v>
      </c>
      <c r="C24" s="108">
        <v>2820</v>
      </c>
      <c r="D24" s="109" t="s">
        <v>313</v>
      </c>
      <c r="E24" s="119" t="s">
        <v>45</v>
      </c>
      <c r="F24" s="119" t="s">
        <v>44</v>
      </c>
      <c r="G24" s="123">
        <v>111400</v>
      </c>
      <c r="H24" s="124">
        <v>90000</v>
      </c>
      <c r="I24" s="112">
        <v>90000</v>
      </c>
      <c r="J24" s="117"/>
      <c r="K24" s="127"/>
      <c r="L24" s="115">
        <f t="shared" si="0"/>
        <v>0.8078994614003591</v>
      </c>
    </row>
    <row r="25" spans="1:12" ht="22.5">
      <c r="A25" s="107">
        <v>851</v>
      </c>
      <c r="B25" s="107">
        <v>85154</v>
      </c>
      <c r="C25" s="108">
        <v>2820</v>
      </c>
      <c r="D25" s="109" t="s">
        <v>313</v>
      </c>
      <c r="E25" s="119" t="s">
        <v>46</v>
      </c>
      <c r="F25" s="119" t="s">
        <v>44</v>
      </c>
      <c r="G25" s="123">
        <v>35000</v>
      </c>
      <c r="H25" s="124">
        <v>30800</v>
      </c>
      <c r="I25" s="112">
        <v>30800</v>
      </c>
      <c r="J25" s="117"/>
      <c r="K25" s="127"/>
      <c r="L25" s="115">
        <f t="shared" si="0"/>
        <v>0.88</v>
      </c>
    </row>
    <row r="26" spans="1:12" ht="22.5">
      <c r="A26" s="107">
        <v>851</v>
      </c>
      <c r="B26" s="107">
        <v>85154</v>
      </c>
      <c r="C26" s="108">
        <v>2820</v>
      </c>
      <c r="D26" s="109" t="s">
        <v>313</v>
      </c>
      <c r="E26" s="119" t="s">
        <v>47</v>
      </c>
      <c r="F26" s="119" t="s">
        <v>48</v>
      </c>
      <c r="G26" s="123">
        <v>15000</v>
      </c>
      <c r="H26" s="124">
        <v>10000</v>
      </c>
      <c r="I26" s="112">
        <v>10000</v>
      </c>
      <c r="J26" s="117"/>
      <c r="K26" s="127"/>
      <c r="L26" s="115">
        <f t="shared" si="0"/>
        <v>0.6666666666666666</v>
      </c>
    </row>
    <row r="27" spans="1:12" ht="22.5">
      <c r="A27" s="107">
        <v>851</v>
      </c>
      <c r="B27" s="107">
        <v>85154</v>
      </c>
      <c r="C27" s="108">
        <v>2820</v>
      </c>
      <c r="D27" s="109" t="s">
        <v>313</v>
      </c>
      <c r="E27" s="119" t="s">
        <v>49</v>
      </c>
      <c r="F27" s="119" t="s">
        <v>50</v>
      </c>
      <c r="G27" s="123">
        <v>10000</v>
      </c>
      <c r="H27" s="124">
        <v>3500</v>
      </c>
      <c r="I27" s="112">
        <v>3500</v>
      </c>
      <c r="J27" s="117"/>
      <c r="K27" s="127"/>
      <c r="L27" s="115">
        <f t="shared" si="0"/>
        <v>0.35</v>
      </c>
    </row>
    <row r="28" spans="1:12" ht="33.75">
      <c r="A28" s="107">
        <v>851</v>
      </c>
      <c r="B28" s="107">
        <v>85154</v>
      </c>
      <c r="C28" s="108">
        <v>2820</v>
      </c>
      <c r="D28" s="109" t="s">
        <v>313</v>
      </c>
      <c r="E28" s="119" t="s">
        <v>51</v>
      </c>
      <c r="F28" s="119" t="s">
        <v>52</v>
      </c>
      <c r="G28" s="123">
        <v>6466</v>
      </c>
      <c r="H28" s="124">
        <v>0</v>
      </c>
      <c r="I28" s="112">
        <v>0</v>
      </c>
      <c r="J28" s="117"/>
      <c r="K28" s="127"/>
      <c r="L28" s="115">
        <f t="shared" si="0"/>
        <v>0</v>
      </c>
    </row>
    <row r="29" spans="1:12" ht="22.5">
      <c r="A29" s="107">
        <v>851</v>
      </c>
      <c r="B29" s="107">
        <v>85154</v>
      </c>
      <c r="C29" s="108">
        <v>2820</v>
      </c>
      <c r="D29" s="109" t="s">
        <v>313</v>
      </c>
      <c r="E29" s="119" t="s">
        <v>426</v>
      </c>
      <c r="F29" s="119" t="s">
        <v>53</v>
      </c>
      <c r="G29" s="123">
        <v>57000</v>
      </c>
      <c r="H29" s="124">
        <v>28700</v>
      </c>
      <c r="I29" s="112">
        <v>28700</v>
      </c>
      <c r="J29" s="117"/>
      <c r="K29" s="127"/>
      <c r="L29" s="115">
        <f t="shared" si="0"/>
        <v>0.5035087719298246</v>
      </c>
    </row>
    <row r="30" spans="1:12" ht="22.5">
      <c r="A30" s="107">
        <v>851</v>
      </c>
      <c r="B30" s="107">
        <v>85154</v>
      </c>
      <c r="C30" s="108">
        <v>2820</v>
      </c>
      <c r="D30" s="109" t="s">
        <v>313</v>
      </c>
      <c r="E30" s="119" t="s">
        <v>54</v>
      </c>
      <c r="F30" s="119" t="s">
        <v>55</v>
      </c>
      <c r="G30" s="123">
        <v>29000</v>
      </c>
      <c r="H30" s="124">
        <v>17400</v>
      </c>
      <c r="I30" s="112">
        <v>17400</v>
      </c>
      <c r="J30" s="117"/>
      <c r="K30" s="127"/>
      <c r="L30" s="115">
        <f t="shared" si="0"/>
        <v>0.6</v>
      </c>
    </row>
    <row r="31" spans="1:12" ht="33.75">
      <c r="A31" s="107">
        <v>851</v>
      </c>
      <c r="B31" s="107">
        <v>85154</v>
      </c>
      <c r="C31" s="108">
        <v>2820</v>
      </c>
      <c r="D31" s="109" t="s">
        <v>313</v>
      </c>
      <c r="E31" s="119" t="s">
        <v>56</v>
      </c>
      <c r="F31" s="119" t="s">
        <v>57</v>
      </c>
      <c r="G31" s="123">
        <v>8000</v>
      </c>
      <c r="H31" s="124">
        <v>4000</v>
      </c>
      <c r="I31" s="112">
        <v>4000</v>
      </c>
      <c r="J31" s="117"/>
      <c r="K31" s="127"/>
      <c r="L31" s="115">
        <f t="shared" si="0"/>
        <v>0.5</v>
      </c>
    </row>
    <row r="32" spans="1:12" ht="22.5">
      <c r="A32" s="107">
        <v>851</v>
      </c>
      <c r="B32" s="107">
        <v>85154</v>
      </c>
      <c r="C32" s="108">
        <v>2820</v>
      </c>
      <c r="D32" s="109" t="s">
        <v>313</v>
      </c>
      <c r="E32" s="119" t="s">
        <v>58</v>
      </c>
      <c r="F32" s="119" t="s">
        <v>59</v>
      </c>
      <c r="G32" s="123">
        <v>25000</v>
      </c>
      <c r="H32" s="124">
        <v>18850</v>
      </c>
      <c r="I32" s="112">
        <v>18850</v>
      </c>
      <c r="J32" s="117"/>
      <c r="K32" s="127"/>
      <c r="L32" s="115">
        <f t="shared" si="0"/>
        <v>0.754</v>
      </c>
    </row>
    <row r="33" spans="1:12" ht="22.5">
      <c r="A33" s="107">
        <v>851</v>
      </c>
      <c r="B33" s="107">
        <v>85154</v>
      </c>
      <c r="C33" s="108">
        <v>2820</v>
      </c>
      <c r="D33" s="109" t="s">
        <v>313</v>
      </c>
      <c r="E33" s="119" t="s">
        <v>60</v>
      </c>
      <c r="F33" s="119" t="s">
        <v>42</v>
      </c>
      <c r="G33" s="123">
        <v>29000</v>
      </c>
      <c r="H33" s="124">
        <v>15340</v>
      </c>
      <c r="I33" s="112">
        <v>15340</v>
      </c>
      <c r="J33" s="117"/>
      <c r="K33" s="127"/>
      <c r="L33" s="115">
        <f t="shared" si="0"/>
        <v>0.5289655172413793</v>
      </c>
    </row>
    <row r="34" spans="1:12" ht="22.5">
      <c r="A34" s="107">
        <v>851</v>
      </c>
      <c r="B34" s="107">
        <v>85154</v>
      </c>
      <c r="C34" s="108">
        <v>2820</v>
      </c>
      <c r="D34" s="109" t="s">
        <v>313</v>
      </c>
      <c r="E34" s="119" t="s">
        <v>61</v>
      </c>
      <c r="F34" s="119" t="s">
        <v>62</v>
      </c>
      <c r="G34" s="123">
        <v>10000</v>
      </c>
      <c r="H34" s="124">
        <v>9400</v>
      </c>
      <c r="I34" s="112">
        <v>9400</v>
      </c>
      <c r="J34" s="117"/>
      <c r="K34" s="127"/>
      <c r="L34" s="115">
        <f t="shared" si="0"/>
        <v>0.94</v>
      </c>
    </row>
    <row r="35" spans="1:12" ht="22.5">
      <c r="A35" s="107">
        <v>851</v>
      </c>
      <c r="B35" s="107">
        <v>85154</v>
      </c>
      <c r="C35" s="108">
        <v>2820</v>
      </c>
      <c r="D35" s="109" t="s">
        <v>313</v>
      </c>
      <c r="E35" s="119" t="s">
        <v>63</v>
      </c>
      <c r="F35" s="119" t="s">
        <v>64</v>
      </c>
      <c r="G35" s="123">
        <v>23000</v>
      </c>
      <c r="H35" s="124">
        <v>10900</v>
      </c>
      <c r="I35" s="112">
        <v>10900</v>
      </c>
      <c r="J35" s="117"/>
      <c r="K35" s="127"/>
      <c r="L35" s="115">
        <f t="shared" si="0"/>
        <v>0.47391304347826085</v>
      </c>
    </row>
    <row r="36" spans="1:12" ht="12.75">
      <c r="A36" s="107">
        <v>851</v>
      </c>
      <c r="B36" s="107">
        <v>85154</v>
      </c>
      <c r="C36" s="108">
        <v>2820</v>
      </c>
      <c r="D36" s="109" t="s">
        <v>313</v>
      </c>
      <c r="E36" s="119" t="s">
        <v>65</v>
      </c>
      <c r="F36" s="119" t="s">
        <v>55</v>
      </c>
      <c r="G36" s="123">
        <v>21000</v>
      </c>
      <c r="H36" s="124">
        <v>12500</v>
      </c>
      <c r="I36" s="112">
        <v>12500</v>
      </c>
      <c r="J36" s="117"/>
      <c r="K36" s="127"/>
      <c r="L36" s="115">
        <f t="shared" si="0"/>
        <v>0.5952380952380952</v>
      </c>
    </row>
    <row r="37" spans="1:12" ht="22.5">
      <c r="A37" s="107">
        <v>851</v>
      </c>
      <c r="B37" s="107">
        <v>85154</v>
      </c>
      <c r="C37" s="108">
        <v>2820</v>
      </c>
      <c r="D37" s="109" t="s">
        <v>313</v>
      </c>
      <c r="E37" s="119" t="s">
        <v>276</v>
      </c>
      <c r="F37" s="119" t="s">
        <v>66</v>
      </c>
      <c r="G37" s="123">
        <v>22000</v>
      </c>
      <c r="H37" s="124">
        <v>11550</v>
      </c>
      <c r="I37" s="112">
        <v>11550</v>
      </c>
      <c r="J37" s="117"/>
      <c r="K37" s="127"/>
      <c r="L37" s="115">
        <f t="shared" si="0"/>
        <v>0.525</v>
      </c>
    </row>
    <row r="38" spans="1:12" ht="22.5">
      <c r="A38" s="107">
        <v>851</v>
      </c>
      <c r="B38" s="107">
        <v>85154</v>
      </c>
      <c r="C38" s="108">
        <v>2820</v>
      </c>
      <c r="D38" s="109" t="s">
        <v>313</v>
      </c>
      <c r="E38" s="119" t="s">
        <v>67</v>
      </c>
      <c r="F38" s="119" t="s">
        <v>68</v>
      </c>
      <c r="G38" s="123">
        <v>20000</v>
      </c>
      <c r="H38" s="124">
        <v>12460</v>
      </c>
      <c r="I38" s="112">
        <v>12460</v>
      </c>
      <c r="J38" s="117"/>
      <c r="K38" s="127"/>
      <c r="L38" s="115">
        <f t="shared" si="0"/>
        <v>0.623</v>
      </c>
    </row>
    <row r="39" spans="1:12" ht="22.5">
      <c r="A39" s="107">
        <v>851</v>
      </c>
      <c r="B39" s="107">
        <v>85154</v>
      </c>
      <c r="C39" s="108">
        <v>2820</v>
      </c>
      <c r="D39" s="109" t="s">
        <v>313</v>
      </c>
      <c r="E39" s="119" t="s">
        <v>69</v>
      </c>
      <c r="F39" s="119" t="s">
        <v>34</v>
      </c>
      <c r="G39" s="123">
        <v>31000</v>
      </c>
      <c r="H39" s="124">
        <v>16500</v>
      </c>
      <c r="I39" s="112">
        <v>16500</v>
      </c>
      <c r="J39" s="117"/>
      <c r="K39" s="127"/>
      <c r="L39" s="115">
        <f t="shared" si="0"/>
        <v>0.532258064516129</v>
      </c>
    </row>
    <row r="40" spans="1:12" ht="22.5">
      <c r="A40" s="107">
        <v>851</v>
      </c>
      <c r="B40" s="107">
        <v>85154</v>
      </c>
      <c r="C40" s="108">
        <v>2820</v>
      </c>
      <c r="D40" s="109" t="s">
        <v>313</v>
      </c>
      <c r="E40" s="119" t="s">
        <v>70</v>
      </c>
      <c r="F40" s="119" t="s">
        <v>71</v>
      </c>
      <c r="G40" s="123">
        <v>7000</v>
      </c>
      <c r="H40" s="124">
        <v>4800</v>
      </c>
      <c r="I40" s="112">
        <v>4800</v>
      </c>
      <c r="J40" s="117"/>
      <c r="K40" s="127"/>
      <c r="L40" s="115">
        <f t="shared" si="0"/>
        <v>0.6857142857142857</v>
      </c>
    </row>
    <row r="41" spans="1:12" ht="22.5">
      <c r="A41" s="107">
        <v>851</v>
      </c>
      <c r="B41" s="107">
        <v>85154</v>
      </c>
      <c r="C41" s="108">
        <v>2820</v>
      </c>
      <c r="D41" s="109" t="s">
        <v>313</v>
      </c>
      <c r="E41" s="119" t="s">
        <v>72</v>
      </c>
      <c r="F41" s="119" t="s">
        <v>36</v>
      </c>
      <c r="G41" s="123">
        <v>12000</v>
      </c>
      <c r="H41" s="124">
        <v>9384</v>
      </c>
      <c r="I41" s="112">
        <v>9384</v>
      </c>
      <c r="J41" s="117"/>
      <c r="K41" s="127"/>
      <c r="L41" s="115">
        <f t="shared" si="0"/>
        <v>0.782</v>
      </c>
    </row>
    <row r="42" spans="1:12" ht="45">
      <c r="A42" s="107">
        <v>851</v>
      </c>
      <c r="B42" s="107">
        <v>85154</v>
      </c>
      <c r="C42" s="108">
        <v>2820</v>
      </c>
      <c r="D42" s="109" t="s">
        <v>313</v>
      </c>
      <c r="E42" s="119" t="s">
        <v>73</v>
      </c>
      <c r="F42" s="119" t="s">
        <v>74</v>
      </c>
      <c r="G42" s="124">
        <v>45500</v>
      </c>
      <c r="H42" s="124">
        <v>45500</v>
      </c>
      <c r="I42" s="112">
        <v>45500</v>
      </c>
      <c r="J42" s="117"/>
      <c r="K42" s="127"/>
      <c r="L42" s="115">
        <f t="shared" si="0"/>
        <v>1</v>
      </c>
    </row>
    <row r="43" spans="1:12" ht="22.5">
      <c r="A43" s="107">
        <v>851</v>
      </c>
      <c r="B43" s="107">
        <v>85154</v>
      </c>
      <c r="C43" s="108">
        <v>2820</v>
      </c>
      <c r="D43" s="109" t="s">
        <v>313</v>
      </c>
      <c r="E43" s="119" t="s">
        <v>75</v>
      </c>
      <c r="F43" s="119" t="s">
        <v>36</v>
      </c>
      <c r="G43" s="123">
        <v>60000</v>
      </c>
      <c r="H43" s="124">
        <v>47650</v>
      </c>
      <c r="I43" s="112">
        <v>47650</v>
      </c>
      <c r="J43" s="117"/>
      <c r="K43" s="127"/>
      <c r="L43" s="115">
        <f t="shared" si="0"/>
        <v>0.7941666666666667</v>
      </c>
    </row>
    <row r="44" spans="1:12" ht="22.5">
      <c r="A44" s="107">
        <v>851</v>
      </c>
      <c r="B44" s="107">
        <v>85154</v>
      </c>
      <c r="C44" s="108">
        <v>2820</v>
      </c>
      <c r="D44" s="109" t="s">
        <v>313</v>
      </c>
      <c r="E44" s="119" t="s">
        <v>76</v>
      </c>
      <c r="F44" s="119" t="s">
        <v>36</v>
      </c>
      <c r="G44" s="123">
        <v>15000</v>
      </c>
      <c r="H44" s="124">
        <v>12000</v>
      </c>
      <c r="I44" s="112">
        <v>12000</v>
      </c>
      <c r="J44" s="117"/>
      <c r="K44" s="127"/>
      <c r="L44" s="115">
        <f t="shared" si="0"/>
        <v>0.8</v>
      </c>
    </row>
    <row r="45" spans="1:12" s="3" customFormat="1" ht="22.5">
      <c r="A45" s="107">
        <v>851</v>
      </c>
      <c r="B45" s="107">
        <v>85154</v>
      </c>
      <c r="C45" s="108">
        <v>2820</v>
      </c>
      <c r="D45" s="109" t="s">
        <v>312</v>
      </c>
      <c r="E45" s="109" t="s">
        <v>724</v>
      </c>
      <c r="F45" s="109" t="s">
        <v>689</v>
      </c>
      <c r="G45" s="110">
        <v>300000</v>
      </c>
      <c r="H45" s="118"/>
      <c r="I45" s="112">
        <v>249996</v>
      </c>
      <c r="J45" s="113"/>
      <c r="K45" s="122"/>
      <c r="L45" s="115">
        <f t="shared" si="0"/>
        <v>0.83332</v>
      </c>
    </row>
    <row r="46" spans="1:12" s="3" customFormat="1" ht="22.5">
      <c r="A46" s="107">
        <v>851</v>
      </c>
      <c r="B46" s="107">
        <v>85154</v>
      </c>
      <c r="C46" s="108">
        <v>2820</v>
      </c>
      <c r="D46" s="109" t="s">
        <v>312</v>
      </c>
      <c r="E46" s="109" t="s">
        <v>724</v>
      </c>
      <c r="F46" s="109" t="s">
        <v>726</v>
      </c>
      <c r="G46" s="110">
        <v>220000</v>
      </c>
      <c r="H46" s="118"/>
      <c r="I46" s="112">
        <v>111148.5</v>
      </c>
      <c r="J46" s="113"/>
      <c r="K46" s="122"/>
      <c r="L46" s="115">
        <f t="shared" si="0"/>
        <v>0.5052204545454545</v>
      </c>
    </row>
    <row r="47" spans="1:12" s="3" customFormat="1" ht="22.5">
      <c r="A47" s="107">
        <v>851</v>
      </c>
      <c r="B47" s="107">
        <v>85154</v>
      </c>
      <c r="C47" s="108">
        <v>2820</v>
      </c>
      <c r="D47" s="109" t="s">
        <v>624</v>
      </c>
      <c r="E47" s="109" t="s">
        <v>275</v>
      </c>
      <c r="F47" s="128" t="s">
        <v>739</v>
      </c>
      <c r="G47" s="129">
        <v>181468</v>
      </c>
      <c r="H47" s="118"/>
      <c r="I47" s="112">
        <v>95402</v>
      </c>
      <c r="J47" s="113"/>
      <c r="K47" s="122"/>
      <c r="L47" s="115">
        <f t="shared" si="0"/>
        <v>0.5257235435448674</v>
      </c>
    </row>
    <row r="48" spans="1:12" s="3" customFormat="1" ht="22.5">
      <c r="A48" s="107">
        <v>851</v>
      </c>
      <c r="B48" s="107">
        <v>85154</v>
      </c>
      <c r="C48" s="108">
        <v>2820</v>
      </c>
      <c r="D48" s="109" t="s">
        <v>624</v>
      </c>
      <c r="E48" s="109" t="s">
        <v>476</v>
      </c>
      <c r="F48" s="128" t="s">
        <v>810</v>
      </c>
      <c r="G48" s="129">
        <v>93522</v>
      </c>
      <c r="H48" s="118"/>
      <c r="I48" s="112">
        <v>77605</v>
      </c>
      <c r="J48" s="121"/>
      <c r="K48" s="130"/>
      <c r="L48" s="115">
        <f t="shared" si="0"/>
        <v>0.8298047518231004</v>
      </c>
    </row>
    <row r="49" spans="1:12" s="3" customFormat="1" ht="33.75">
      <c r="A49" s="107">
        <v>851</v>
      </c>
      <c r="B49" s="107">
        <v>85154</v>
      </c>
      <c r="C49" s="108">
        <v>2820</v>
      </c>
      <c r="D49" s="109" t="s">
        <v>624</v>
      </c>
      <c r="E49" s="109" t="s">
        <v>371</v>
      </c>
      <c r="F49" s="128" t="s">
        <v>389</v>
      </c>
      <c r="G49" s="129">
        <v>99724</v>
      </c>
      <c r="H49" s="118"/>
      <c r="I49" s="112">
        <v>69724</v>
      </c>
      <c r="J49" s="121"/>
      <c r="K49" s="122"/>
      <c r="L49" s="115">
        <f t="shared" si="0"/>
        <v>0.6991697083951707</v>
      </c>
    </row>
    <row r="50" spans="1:12" s="3" customFormat="1" ht="22.5">
      <c r="A50" s="107">
        <v>851</v>
      </c>
      <c r="B50" s="107">
        <v>85154</v>
      </c>
      <c r="C50" s="108">
        <v>2820</v>
      </c>
      <c r="D50" s="109" t="s">
        <v>624</v>
      </c>
      <c r="E50" s="109" t="s">
        <v>607</v>
      </c>
      <c r="F50" s="128" t="s">
        <v>740</v>
      </c>
      <c r="G50" s="129">
        <v>146909</v>
      </c>
      <c r="H50" s="118"/>
      <c r="I50" s="112">
        <v>83738</v>
      </c>
      <c r="J50" s="121"/>
      <c r="K50" s="122"/>
      <c r="L50" s="115">
        <f t="shared" si="0"/>
        <v>0.5699991150984624</v>
      </c>
    </row>
    <row r="51" spans="1:12" s="3" customFormat="1" ht="22.5">
      <c r="A51" s="107">
        <v>851</v>
      </c>
      <c r="B51" s="107">
        <v>85154</v>
      </c>
      <c r="C51" s="108">
        <v>2820</v>
      </c>
      <c r="D51" s="109" t="s">
        <v>624</v>
      </c>
      <c r="E51" s="109" t="s">
        <v>607</v>
      </c>
      <c r="F51" s="128" t="s">
        <v>809</v>
      </c>
      <c r="G51" s="129">
        <v>98960</v>
      </c>
      <c r="H51" s="118"/>
      <c r="I51" s="112">
        <v>77302</v>
      </c>
      <c r="J51" s="121"/>
      <c r="K51" s="122"/>
      <c r="L51" s="115">
        <f t="shared" si="0"/>
        <v>0.781143896523848</v>
      </c>
    </row>
    <row r="52" spans="1:12" s="3" customFormat="1" ht="22.5">
      <c r="A52" s="107">
        <v>851</v>
      </c>
      <c r="B52" s="107">
        <v>85154</v>
      </c>
      <c r="C52" s="108">
        <v>2820</v>
      </c>
      <c r="D52" s="109" t="s">
        <v>624</v>
      </c>
      <c r="E52" s="109" t="s">
        <v>607</v>
      </c>
      <c r="F52" s="128" t="s">
        <v>667</v>
      </c>
      <c r="G52" s="129">
        <v>98172</v>
      </c>
      <c r="H52" s="118"/>
      <c r="I52" s="112">
        <v>77406</v>
      </c>
      <c r="J52" s="121"/>
      <c r="K52" s="122"/>
      <c r="L52" s="115">
        <f t="shared" si="0"/>
        <v>0.7884732917736218</v>
      </c>
    </row>
    <row r="53" spans="1:12" s="3" customFormat="1" ht="33.75">
      <c r="A53" s="107">
        <v>851</v>
      </c>
      <c r="B53" s="107">
        <v>85154</v>
      </c>
      <c r="C53" s="108">
        <v>2820</v>
      </c>
      <c r="D53" s="109" t="s">
        <v>624</v>
      </c>
      <c r="E53" s="109" t="s">
        <v>351</v>
      </c>
      <c r="F53" s="128" t="s">
        <v>593</v>
      </c>
      <c r="G53" s="129">
        <v>96517</v>
      </c>
      <c r="H53" s="118"/>
      <c r="I53" s="112">
        <v>77776</v>
      </c>
      <c r="J53" s="121"/>
      <c r="K53" s="122"/>
      <c r="L53" s="115">
        <f t="shared" si="0"/>
        <v>0.8058269527647979</v>
      </c>
    </row>
    <row r="54" spans="1:12" s="3" customFormat="1" ht="33.75">
      <c r="A54" s="107">
        <v>851</v>
      </c>
      <c r="B54" s="107">
        <v>85154</v>
      </c>
      <c r="C54" s="108">
        <v>2820</v>
      </c>
      <c r="D54" s="109" t="s">
        <v>624</v>
      </c>
      <c r="E54" s="109" t="s">
        <v>351</v>
      </c>
      <c r="F54" s="128" t="s">
        <v>594</v>
      </c>
      <c r="G54" s="129">
        <v>93690</v>
      </c>
      <c r="H54" s="118"/>
      <c r="I54" s="112">
        <v>77760</v>
      </c>
      <c r="J54" s="121"/>
      <c r="K54" s="122"/>
      <c r="L54" s="115">
        <f t="shared" si="0"/>
        <v>0.829971181556196</v>
      </c>
    </row>
    <row r="55" spans="1:12" s="3" customFormat="1" ht="22.5">
      <c r="A55" s="107">
        <v>851</v>
      </c>
      <c r="B55" s="107">
        <v>85154</v>
      </c>
      <c r="C55" s="108">
        <v>2820</v>
      </c>
      <c r="D55" s="109" t="s">
        <v>624</v>
      </c>
      <c r="E55" s="109"/>
      <c r="F55" s="128" t="s">
        <v>687</v>
      </c>
      <c r="G55" s="129">
        <v>35000</v>
      </c>
      <c r="H55" s="118"/>
      <c r="I55" s="112"/>
      <c r="J55" s="121"/>
      <c r="K55" s="122"/>
      <c r="L55" s="115">
        <f t="shared" si="0"/>
        <v>0</v>
      </c>
    </row>
    <row r="56" spans="1:12" s="3" customFormat="1" ht="22.5">
      <c r="A56" s="107">
        <v>851</v>
      </c>
      <c r="B56" s="107">
        <v>85154</v>
      </c>
      <c r="C56" s="108">
        <v>2820</v>
      </c>
      <c r="D56" s="109" t="s">
        <v>624</v>
      </c>
      <c r="E56" s="109" t="s">
        <v>372</v>
      </c>
      <c r="F56" s="128" t="s">
        <v>596</v>
      </c>
      <c r="G56" s="129">
        <v>99486</v>
      </c>
      <c r="H56" s="118"/>
      <c r="I56" s="112">
        <v>77755</v>
      </c>
      <c r="J56" s="121"/>
      <c r="K56" s="122"/>
      <c r="L56" s="115">
        <f t="shared" si="0"/>
        <v>0.7815672556942685</v>
      </c>
    </row>
    <row r="57" spans="1:12" s="3" customFormat="1" ht="22.5">
      <c r="A57" s="107">
        <v>851</v>
      </c>
      <c r="B57" s="107">
        <v>85154</v>
      </c>
      <c r="C57" s="108">
        <v>2820</v>
      </c>
      <c r="D57" s="109" t="s">
        <v>624</v>
      </c>
      <c r="E57" s="109" t="s">
        <v>387</v>
      </c>
      <c r="F57" s="109" t="s">
        <v>592</v>
      </c>
      <c r="G57" s="110">
        <v>93578</v>
      </c>
      <c r="H57" s="118"/>
      <c r="I57" s="112">
        <v>77317</v>
      </c>
      <c r="J57" s="121"/>
      <c r="K57" s="122"/>
      <c r="L57" s="115">
        <f t="shared" si="0"/>
        <v>0.8262305242685246</v>
      </c>
    </row>
    <row r="58" spans="1:12" s="3" customFormat="1" ht="22.5">
      <c r="A58" s="107">
        <v>851</v>
      </c>
      <c r="B58" s="107">
        <v>85154</v>
      </c>
      <c r="C58" s="108">
        <v>2820</v>
      </c>
      <c r="D58" s="109" t="s">
        <v>624</v>
      </c>
      <c r="E58" s="109" t="s">
        <v>387</v>
      </c>
      <c r="F58" s="128" t="s">
        <v>666</v>
      </c>
      <c r="G58" s="129">
        <v>104078</v>
      </c>
      <c r="H58" s="118"/>
      <c r="I58" s="112">
        <v>79440</v>
      </c>
      <c r="J58" s="121"/>
      <c r="K58" s="122"/>
      <c r="L58" s="115">
        <f aca="true" t="shared" si="1" ref="L58:L95">I58/G58</f>
        <v>0.7632736985722247</v>
      </c>
    </row>
    <row r="59" spans="1:12" s="3" customFormat="1" ht="22.5">
      <c r="A59" s="107">
        <v>851</v>
      </c>
      <c r="B59" s="107">
        <v>85154</v>
      </c>
      <c r="C59" s="108">
        <v>2820</v>
      </c>
      <c r="D59" s="109" t="s">
        <v>624</v>
      </c>
      <c r="E59" s="109" t="s">
        <v>626</v>
      </c>
      <c r="F59" s="128" t="s">
        <v>595</v>
      </c>
      <c r="G59" s="129">
        <v>163217</v>
      </c>
      <c r="H59" s="118"/>
      <c r="I59" s="112">
        <v>90352</v>
      </c>
      <c r="J59" s="121"/>
      <c r="K59" s="122"/>
      <c r="L59" s="115">
        <f t="shared" si="1"/>
        <v>0.5535697874608649</v>
      </c>
    </row>
    <row r="60" spans="1:12" s="3" customFormat="1" ht="22.5">
      <c r="A60" s="107">
        <v>851</v>
      </c>
      <c r="B60" s="107">
        <v>85154</v>
      </c>
      <c r="C60" s="108">
        <v>2820</v>
      </c>
      <c r="D60" s="109" t="s">
        <v>624</v>
      </c>
      <c r="E60" s="109" t="s">
        <v>626</v>
      </c>
      <c r="F60" s="128" t="s">
        <v>597</v>
      </c>
      <c r="G60" s="129">
        <v>163211</v>
      </c>
      <c r="H60" s="118"/>
      <c r="I60" s="112">
        <v>90347</v>
      </c>
      <c r="J60" s="121"/>
      <c r="K60" s="122"/>
      <c r="L60" s="115">
        <f t="shared" si="1"/>
        <v>0.5535595027295954</v>
      </c>
    </row>
    <row r="61" spans="1:12" s="3" customFormat="1" ht="22.5">
      <c r="A61" s="107">
        <v>851</v>
      </c>
      <c r="B61" s="107">
        <v>85154</v>
      </c>
      <c r="C61" s="108">
        <v>2820</v>
      </c>
      <c r="D61" s="109" t="s">
        <v>624</v>
      </c>
      <c r="E61" s="109" t="s">
        <v>626</v>
      </c>
      <c r="F61" s="128" t="s">
        <v>668</v>
      </c>
      <c r="G61" s="129">
        <v>98193</v>
      </c>
      <c r="H61" s="118"/>
      <c r="I61" s="112">
        <v>77350</v>
      </c>
      <c r="J61" s="121"/>
      <c r="K61" s="122"/>
      <c r="L61" s="115">
        <f t="shared" si="1"/>
        <v>0.7877343598830874</v>
      </c>
    </row>
    <row r="62" spans="1:12" s="3" customFormat="1" ht="12.75">
      <c r="A62" s="107">
        <v>851</v>
      </c>
      <c r="B62" s="107">
        <v>85154</v>
      </c>
      <c r="C62" s="108">
        <v>2820</v>
      </c>
      <c r="D62" s="109" t="s">
        <v>624</v>
      </c>
      <c r="E62" s="109" t="s">
        <v>624</v>
      </c>
      <c r="F62" s="109" t="s">
        <v>562</v>
      </c>
      <c r="G62" s="110">
        <f>43250-13236</f>
        <v>30014</v>
      </c>
      <c r="H62" s="118"/>
      <c r="I62" s="112">
        <v>30000</v>
      </c>
      <c r="J62" s="121"/>
      <c r="K62" s="114"/>
      <c r="L62" s="115">
        <f t="shared" si="1"/>
        <v>0.9995335510095289</v>
      </c>
    </row>
    <row r="63" spans="1:12" s="3" customFormat="1" ht="22.5">
      <c r="A63" s="107">
        <v>851</v>
      </c>
      <c r="B63" s="107">
        <v>85154</v>
      </c>
      <c r="C63" s="108">
        <v>2830</v>
      </c>
      <c r="D63" s="109" t="s">
        <v>624</v>
      </c>
      <c r="E63" s="109" t="s">
        <v>412</v>
      </c>
      <c r="F63" s="128" t="s">
        <v>388</v>
      </c>
      <c r="G63" s="129">
        <v>98006</v>
      </c>
      <c r="H63" s="118"/>
      <c r="I63" s="112">
        <v>77735</v>
      </c>
      <c r="J63" s="121"/>
      <c r="K63" s="114"/>
      <c r="L63" s="115">
        <f t="shared" si="1"/>
        <v>0.7931657245474767</v>
      </c>
    </row>
    <row r="64" spans="1:12" s="3" customFormat="1" ht="12.75">
      <c r="A64" s="107">
        <v>851</v>
      </c>
      <c r="B64" s="107">
        <v>85154</v>
      </c>
      <c r="C64" s="108">
        <v>2830</v>
      </c>
      <c r="D64" s="109" t="s">
        <v>624</v>
      </c>
      <c r="E64" s="109" t="s">
        <v>624</v>
      </c>
      <c r="F64" s="109" t="s">
        <v>562</v>
      </c>
      <c r="G64" s="110">
        <v>15</v>
      </c>
      <c r="H64" s="118"/>
      <c r="I64" s="112"/>
      <c r="J64" s="121"/>
      <c r="K64" s="114"/>
      <c r="L64" s="115">
        <f t="shared" si="1"/>
        <v>0</v>
      </c>
    </row>
    <row r="65" spans="1:12" s="3" customFormat="1" ht="22.5">
      <c r="A65" s="107">
        <v>851</v>
      </c>
      <c r="B65" s="107">
        <v>85195</v>
      </c>
      <c r="C65" s="108">
        <v>2810</v>
      </c>
      <c r="D65" s="109" t="s">
        <v>624</v>
      </c>
      <c r="E65" s="109" t="s">
        <v>616</v>
      </c>
      <c r="F65" s="109" t="s">
        <v>806</v>
      </c>
      <c r="G65" s="110">
        <v>120000</v>
      </c>
      <c r="H65" s="118"/>
      <c r="I65" s="112">
        <v>90350</v>
      </c>
      <c r="J65" s="113"/>
      <c r="K65" s="122"/>
      <c r="L65" s="115">
        <f t="shared" si="1"/>
        <v>0.7529166666666667</v>
      </c>
    </row>
    <row r="66" spans="1:12" s="3" customFormat="1" ht="22.5">
      <c r="A66" s="107">
        <v>851</v>
      </c>
      <c r="B66" s="107">
        <v>85195</v>
      </c>
      <c r="C66" s="108">
        <v>2820</v>
      </c>
      <c r="D66" s="109" t="s">
        <v>624</v>
      </c>
      <c r="E66" s="109" t="s">
        <v>320</v>
      </c>
      <c r="F66" s="109" t="s">
        <v>748</v>
      </c>
      <c r="G66" s="110">
        <v>21000</v>
      </c>
      <c r="H66" s="118"/>
      <c r="I66" s="112">
        <v>21000</v>
      </c>
      <c r="J66" s="113"/>
      <c r="K66" s="122"/>
      <c r="L66" s="115">
        <f t="shared" si="1"/>
        <v>1</v>
      </c>
    </row>
    <row r="67" spans="1:12" s="3" customFormat="1" ht="22.5">
      <c r="A67" s="107">
        <v>851</v>
      </c>
      <c r="B67" s="107">
        <v>85195</v>
      </c>
      <c r="C67" s="108">
        <v>2820</v>
      </c>
      <c r="D67" s="109" t="s">
        <v>624</v>
      </c>
      <c r="E67" s="109" t="s">
        <v>683</v>
      </c>
      <c r="F67" s="109" t="s">
        <v>747</v>
      </c>
      <c r="G67" s="110">
        <v>52000</v>
      </c>
      <c r="H67" s="118"/>
      <c r="I67" s="112">
        <v>52000</v>
      </c>
      <c r="J67" s="113"/>
      <c r="K67" s="131"/>
      <c r="L67" s="115">
        <f t="shared" si="1"/>
        <v>1</v>
      </c>
    </row>
    <row r="68" spans="1:12" s="3" customFormat="1" ht="22.5">
      <c r="A68" s="107">
        <v>851</v>
      </c>
      <c r="B68" s="107">
        <v>85195</v>
      </c>
      <c r="C68" s="108">
        <v>2820</v>
      </c>
      <c r="D68" s="109" t="s">
        <v>624</v>
      </c>
      <c r="E68" s="109" t="s">
        <v>683</v>
      </c>
      <c r="F68" s="109" t="s">
        <v>831</v>
      </c>
      <c r="G68" s="110">
        <v>44000</v>
      </c>
      <c r="H68" s="118"/>
      <c r="I68" s="112">
        <v>44000</v>
      </c>
      <c r="J68" s="113"/>
      <c r="K68" s="131"/>
      <c r="L68" s="115">
        <f t="shared" si="1"/>
        <v>1</v>
      </c>
    </row>
    <row r="69" spans="1:12" s="3" customFormat="1" ht="45">
      <c r="A69" s="107">
        <v>851</v>
      </c>
      <c r="B69" s="107">
        <v>85195</v>
      </c>
      <c r="C69" s="108">
        <v>2820</v>
      </c>
      <c r="D69" s="109" t="s">
        <v>624</v>
      </c>
      <c r="E69" s="109" t="s">
        <v>336</v>
      </c>
      <c r="F69" s="109" t="s">
        <v>4</v>
      </c>
      <c r="G69" s="112">
        <v>86000</v>
      </c>
      <c r="H69" s="118"/>
      <c r="I69" s="112">
        <v>86000</v>
      </c>
      <c r="J69" s="113"/>
      <c r="K69" s="131"/>
      <c r="L69" s="115">
        <f t="shared" si="1"/>
        <v>1</v>
      </c>
    </row>
    <row r="70" spans="1:12" s="3" customFormat="1" ht="45">
      <c r="A70" s="107">
        <v>851</v>
      </c>
      <c r="B70" s="107">
        <v>85195</v>
      </c>
      <c r="C70" s="108">
        <v>2820</v>
      </c>
      <c r="D70" s="109" t="s">
        <v>624</v>
      </c>
      <c r="E70" s="109" t="s">
        <v>357</v>
      </c>
      <c r="F70" s="109" t="s">
        <v>832</v>
      </c>
      <c r="G70" s="110">
        <v>25000</v>
      </c>
      <c r="H70" s="118"/>
      <c r="I70" s="112">
        <v>25000</v>
      </c>
      <c r="J70" s="113"/>
      <c r="K70" s="131"/>
      <c r="L70" s="115">
        <f t="shared" si="1"/>
        <v>1</v>
      </c>
    </row>
    <row r="71" spans="1:12" s="57" customFormat="1" ht="12.75">
      <c r="A71" s="107">
        <v>851</v>
      </c>
      <c r="B71" s="107">
        <v>85195</v>
      </c>
      <c r="C71" s="108">
        <v>2820</v>
      </c>
      <c r="D71" s="109" t="s">
        <v>624</v>
      </c>
      <c r="E71" s="109" t="s">
        <v>267</v>
      </c>
      <c r="F71" s="109" t="s">
        <v>714</v>
      </c>
      <c r="G71" s="110">
        <v>85000</v>
      </c>
      <c r="H71" s="118"/>
      <c r="I71" s="112">
        <v>42500</v>
      </c>
      <c r="J71" s="113"/>
      <c r="K71" s="114"/>
      <c r="L71" s="115">
        <f t="shared" si="1"/>
        <v>0.5</v>
      </c>
    </row>
    <row r="72" spans="1:12" s="57" customFormat="1" ht="12.75">
      <c r="A72" s="107">
        <v>851</v>
      </c>
      <c r="B72" s="107">
        <v>85195</v>
      </c>
      <c r="C72" s="108">
        <v>2830</v>
      </c>
      <c r="D72" s="109" t="s">
        <v>624</v>
      </c>
      <c r="E72" s="109" t="s">
        <v>349</v>
      </c>
      <c r="F72" s="109" t="s">
        <v>0</v>
      </c>
      <c r="G72" s="110">
        <v>13020</v>
      </c>
      <c r="H72" s="118"/>
      <c r="I72" s="112">
        <v>13020</v>
      </c>
      <c r="J72" s="113"/>
      <c r="K72" s="114"/>
      <c r="L72" s="115">
        <f t="shared" si="1"/>
        <v>1</v>
      </c>
    </row>
    <row r="73" spans="1:12" s="3" customFormat="1" ht="12.75">
      <c r="A73" s="107">
        <v>852</v>
      </c>
      <c r="B73" s="107">
        <v>85201</v>
      </c>
      <c r="C73" s="108">
        <v>2810</v>
      </c>
      <c r="D73" s="109" t="s">
        <v>312</v>
      </c>
      <c r="E73" s="109" t="s">
        <v>722</v>
      </c>
      <c r="F73" s="109" t="s">
        <v>13</v>
      </c>
      <c r="G73" s="110">
        <v>203010</v>
      </c>
      <c r="H73" s="118"/>
      <c r="I73" s="112">
        <v>94091.23</v>
      </c>
      <c r="J73" s="113"/>
      <c r="K73" s="114"/>
      <c r="L73" s="115">
        <f t="shared" si="1"/>
        <v>0.4634807644943599</v>
      </c>
    </row>
    <row r="74" spans="1:12" s="3" customFormat="1" ht="12.75">
      <c r="A74" s="107">
        <v>852</v>
      </c>
      <c r="B74" s="107">
        <v>85201</v>
      </c>
      <c r="C74" s="108">
        <v>2810</v>
      </c>
      <c r="D74" s="109" t="s">
        <v>312</v>
      </c>
      <c r="E74" s="109" t="s">
        <v>725</v>
      </c>
      <c r="F74" s="109" t="s">
        <v>3</v>
      </c>
      <c r="G74" s="110">
        <v>240344</v>
      </c>
      <c r="H74" s="118"/>
      <c r="I74" s="112">
        <v>188509.48</v>
      </c>
      <c r="J74" s="113"/>
      <c r="K74" s="114"/>
      <c r="L74" s="115">
        <f t="shared" si="1"/>
        <v>0.7843319575275439</v>
      </c>
    </row>
    <row r="75" spans="1:12" s="3" customFormat="1" ht="22.5">
      <c r="A75" s="107">
        <v>852</v>
      </c>
      <c r="B75" s="107">
        <v>85201</v>
      </c>
      <c r="C75" s="108">
        <v>2810</v>
      </c>
      <c r="D75" s="109" t="s">
        <v>312</v>
      </c>
      <c r="E75" s="109" t="s">
        <v>720</v>
      </c>
      <c r="F75" s="109" t="s">
        <v>2</v>
      </c>
      <c r="G75" s="110">
        <v>573804</v>
      </c>
      <c r="H75" s="118"/>
      <c r="I75" s="112">
        <v>213268.62</v>
      </c>
      <c r="J75" s="113"/>
      <c r="K75" s="114"/>
      <c r="L75" s="115">
        <f t="shared" si="1"/>
        <v>0.3716750318924232</v>
      </c>
    </row>
    <row r="76" spans="1:12" s="3" customFormat="1" ht="22.5">
      <c r="A76" s="107">
        <v>852</v>
      </c>
      <c r="B76" s="107">
        <v>85201</v>
      </c>
      <c r="C76" s="108">
        <v>2810</v>
      </c>
      <c r="D76" s="109" t="s">
        <v>312</v>
      </c>
      <c r="E76" s="109" t="s">
        <v>721</v>
      </c>
      <c r="F76" s="109" t="s">
        <v>398</v>
      </c>
      <c r="G76" s="110">
        <f>307395+200000</f>
        <v>507395</v>
      </c>
      <c r="H76" s="118"/>
      <c r="I76" s="112">
        <v>295880.82</v>
      </c>
      <c r="J76" s="113"/>
      <c r="K76" s="114"/>
      <c r="L76" s="115">
        <f t="shared" si="1"/>
        <v>0.5831370431320766</v>
      </c>
    </row>
    <row r="77" spans="1:12" s="3" customFormat="1" ht="22.5">
      <c r="A77" s="107">
        <v>852</v>
      </c>
      <c r="B77" s="107">
        <v>85203</v>
      </c>
      <c r="C77" s="108">
        <v>2820</v>
      </c>
      <c r="D77" s="109" t="s">
        <v>312</v>
      </c>
      <c r="E77" s="109" t="s">
        <v>329</v>
      </c>
      <c r="F77" s="109" t="s">
        <v>679</v>
      </c>
      <c r="G77" s="110">
        <v>1145068</v>
      </c>
      <c r="H77" s="118"/>
      <c r="I77" s="112">
        <v>565419.62</v>
      </c>
      <c r="J77" s="113"/>
      <c r="K77" s="114"/>
      <c r="L77" s="115">
        <f t="shared" si="1"/>
        <v>0.4937869366710099</v>
      </c>
    </row>
    <row r="78" spans="1:12" s="3" customFormat="1" ht="22.5">
      <c r="A78" s="107">
        <v>852</v>
      </c>
      <c r="B78" s="107">
        <v>85214</v>
      </c>
      <c r="C78" s="108">
        <v>2820</v>
      </c>
      <c r="D78" s="109" t="s">
        <v>312</v>
      </c>
      <c r="E78" s="109" t="s">
        <v>352</v>
      </c>
      <c r="F78" s="109" t="s">
        <v>719</v>
      </c>
      <c r="G78" s="110">
        <v>238257</v>
      </c>
      <c r="H78" s="118"/>
      <c r="I78" s="112">
        <v>104758</v>
      </c>
      <c r="J78" s="113"/>
      <c r="K78" s="122"/>
      <c r="L78" s="115">
        <f t="shared" si="1"/>
        <v>0.43968487809382306</v>
      </c>
    </row>
    <row r="79" spans="1:12" s="3" customFormat="1" ht="22.5">
      <c r="A79" s="107">
        <v>852</v>
      </c>
      <c r="B79" s="107">
        <v>85214</v>
      </c>
      <c r="C79" s="108">
        <v>2820</v>
      </c>
      <c r="D79" s="109" t="s">
        <v>312</v>
      </c>
      <c r="E79" s="109" t="s">
        <v>724</v>
      </c>
      <c r="F79" s="109" t="s">
        <v>723</v>
      </c>
      <c r="G79" s="110">
        <v>224595</v>
      </c>
      <c r="H79" s="118"/>
      <c r="I79" s="112">
        <v>111148.5</v>
      </c>
      <c r="J79" s="113"/>
      <c r="K79" s="122"/>
      <c r="L79" s="115">
        <f t="shared" si="1"/>
        <v>0.49488412475789756</v>
      </c>
    </row>
    <row r="80" spans="1:12" s="3" customFormat="1" ht="22.5">
      <c r="A80" s="107">
        <v>852</v>
      </c>
      <c r="B80" s="107">
        <v>85214</v>
      </c>
      <c r="C80" s="108">
        <v>2820</v>
      </c>
      <c r="D80" s="109" t="s">
        <v>312</v>
      </c>
      <c r="E80" s="109" t="s">
        <v>724</v>
      </c>
      <c r="F80" s="109" t="s">
        <v>689</v>
      </c>
      <c r="G80" s="110">
        <v>200000</v>
      </c>
      <c r="H80" s="118"/>
      <c r="I80" s="112">
        <v>0</v>
      </c>
      <c r="J80" s="113"/>
      <c r="K80" s="122"/>
      <c r="L80" s="115">
        <f t="shared" si="1"/>
        <v>0</v>
      </c>
    </row>
    <row r="81" spans="1:12" s="3" customFormat="1" ht="12.75">
      <c r="A81" s="107">
        <v>852</v>
      </c>
      <c r="B81" s="107">
        <v>85214</v>
      </c>
      <c r="C81" s="108">
        <v>2820</v>
      </c>
      <c r="D81" s="109" t="s">
        <v>312</v>
      </c>
      <c r="E81" s="109" t="s">
        <v>717</v>
      </c>
      <c r="F81" s="109" t="s">
        <v>718</v>
      </c>
      <c r="G81" s="110">
        <v>660000</v>
      </c>
      <c r="H81" s="118"/>
      <c r="I81" s="112">
        <v>288156.37</v>
      </c>
      <c r="J81" s="113"/>
      <c r="K81" s="122"/>
      <c r="L81" s="115">
        <f t="shared" si="1"/>
        <v>0.4366005606060606</v>
      </c>
    </row>
    <row r="82" spans="1:12" s="57" customFormat="1" ht="12.75">
      <c r="A82" s="107">
        <v>852</v>
      </c>
      <c r="B82" s="107">
        <v>85220</v>
      </c>
      <c r="C82" s="108">
        <v>2820</v>
      </c>
      <c r="D82" s="109" t="s">
        <v>312</v>
      </c>
      <c r="E82" s="109" t="s">
        <v>625</v>
      </c>
      <c r="F82" s="109" t="s">
        <v>219</v>
      </c>
      <c r="G82" s="110">
        <v>432600</v>
      </c>
      <c r="H82" s="118"/>
      <c r="I82" s="112">
        <v>216300</v>
      </c>
      <c r="J82" s="113"/>
      <c r="K82" s="114"/>
      <c r="L82" s="115">
        <f t="shared" si="1"/>
        <v>0.5</v>
      </c>
    </row>
    <row r="83" spans="1:12" s="57" customFormat="1" ht="12.75">
      <c r="A83" s="107">
        <v>852</v>
      </c>
      <c r="B83" s="107">
        <v>85228</v>
      </c>
      <c r="C83" s="108">
        <v>2810</v>
      </c>
      <c r="D83" s="109" t="s">
        <v>312</v>
      </c>
      <c r="E83" s="109" t="s">
        <v>654</v>
      </c>
      <c r="F83" s="109" t="s">
        <v>681</v>
      </c>
      <c r="G83" s="110">
        <f>1658700-252000</f>
        <v>1406700</v>
      </c>
      <c r="H83" s="118"/>
      <c r="I83" s="112">
        <v>712461.17</v>
      </c>
      <c r="J83" s="132"/>
      <c r="K83" s="114"/>
      <c r="L83" s="115">
        <f t="shared" si="1"/>
        <v>0.506476981588114</v>
      </c>
    </row>
    <row r="84" spans="1:12" s="3" customFormat="1" ht="33.75">
      <c r="A84" s="107">
        <v>852</v>
      </c>
      <c r="B84" s="107">
        <v>85228</v>
      </c>
      <c r="C84" s="108">
        <v>2820</v>
      </c>
      <c r="D84" s="109" t="s">
        <v>312</v>
      </c>
      <c r="E84" s="109" t="s">
        <v>449</v>
      </c>
      <c r="F84" s="109" t="s">
        <v>11</v>
      </c>
      <c r="G84" s="110">
        <f>470000-281712</f>
        <v>188288</v>
      </c>
      <c r="H84" s="118"/>
      <c r="I84" s="112">
        <v>1598.5</v>
      </c>
      <c r="J84" s="113"/>
      <c r="K84" s="114"/>
      <c r="L84" s="115">
        <f t="shared" si="1"/>
        <v>0.008489654146838886</v>
      </c>
    </row>
    <row r="85" spans="1:12" s="3" customFormat="1" ht="33.75">
      <c r="A85" s="107">
        <v>852</v>
      </c>
      <c r="B85" s="107">
        <v>85228</v>
      </c>
      <c r="C85" s="108">
        <v>2820</v>
      </c>
      <c r="D85" s="109" t="s">
        <v>312</v>
      </c>
      <c r="E85" s="109" t="s">
        <v>449</v>
      </c>
      <c r="F85" s="109" t="s">
        <v>450</v>
      </c>
      <c r="G85" s="110">
        <v>252000</v>
      </c>
      <c r="H85" s="118"/>
      <c r="I85" s="112">
        <v>101939.35</v>
      </c>
      <c r="J85" s="113"/>
      <c r="K85" s="114"/>
      <c r="L85" s="115">
        <f t="shared" si="1"/>
        <v>0.4045212301587302</v>
      </c>
    </row>
    <row r="86" spans="1:12" s="3" customFormat="1" ht="22.5">
      <c r="A86" s="107">
        <v>852</v>
      </c>
      <c r="B86" s="107">
        <v>85295</v>
      </c>
      <c r="C86" s="108">
        <v>2820</v>
      </c>
      <c r="D86" s="109" t="s">
        <v>624</v>
      </c>
      <c r="E86" s="109" t="s">
        <v>273</v>
      </c>
      <c r="F86" s="109" t="s">
        <v>274</v>
      </c>
      <c r="G86" s="110">
        <v>7200</v>
      </c>
      <c r="H86" s="118"/>
      <c r="I86" s="112">
        <v>7200</v>
      </c>
      <c r="J86" s="113"/>
      <c r="K86" s="114"/>
      <c r="L86" s="115">
        <f t="shared" si="1"/>
        <v>1</v>
      </c>
    </row>
    <row r="87" spans="1:12" s="3" customFormat="1" ht="22.5">
      <c r="A87" s="107">
        <v>853</v>
      </c>
      <c r="B87" s="107">
        <v>85311</v>
      </c>
      <c r="C87" s="108">
        <v>2810</v>
      </c>
      <c r="D87" s="109" t="s">
        <v>113</v>
      </c>
      <c r="E87" s="109" t="s">
        <v>674</v>
      </c>
      <c r="F87" s="109" t="s">
        <v>205</v>
      </c>
      <c r="G87" s="133">
        <v>60000</v>
      </c>
      <c r="H87" s="118"/>
      <c r="I87" s="112">
        <v>60000</v>
      </c>
      <c r="J87" s="132"/>
      <c r="K87" s="131"/>
      <c r="L87" s="115">
        <f t="shared" si="1"/>
        <v>1</v>
      </c>
    </row>
    <row r="88" spans="1:12" s="3" customFormat="1" ht="45">
      <c r="A88" s="107">
        <v>853</v>
      </c>
      <c r="B88" s="107">
        <v>85311</v>
      </c>
      <c r="C88" s="108">
        <v>2810</v>
      </c>
      <c r="D88" s="109" t="s">
        <v>113</v>
      </c>
      <c r="E88" s="109" t="s">
        <v>841</v>
      </c>
      <c r="F88" s="109" t="s">
        <v>776</v>
      </c>
      <c r="G88" s="133">
        <v>54000</v>
      </c>
      <c r="H88" s="118"/>
      <c r="I88" s="112">
        <v>54000</v>
      </c>
      <c r="J88" s="132"/>
      <c r="K88" s="131"/>
      <c r="L88" s="115">
        <f t="shared" si="1"/>
        <v>1</v>
      </c>
    </row>
    <row r="89" spans="1:12" s="3" customFormat="1" ht="22.5">
      <c r="A89" s="107">
        <v>853</v>
      </c>
      <c r="B89" s="107">
        <v>85311</v>
      </c>
      <c r="C89" s="108">
        <v>2810</v>
      </c>
      <c r="D89" s="109" t="s">
        <v>113</v>
      </c>
      <c r="E89" s="109" t="s">
        <v>206</v>
      </c>
      <c r="F89" s="109" t="s">
        <v>207</v>
      </c>
      <c r="G89" s="133">
        <v>5000</v>
      </c>
      <c r="H89" s="118"/>
      <c r="I89" s="112">
        <v>5000</v>
      </c>
      <c r="J89" s="132"/>
      <c r="K89" s="131"/>
      <c r="L89" s="115">
        <f t="shared" si="1"/>
        <v>1</v>
      </c>
    </row>
    <row r="90" spans="1:12" s="3" customFormat="1" ht="33.75">
      <c r="A90" s="107">
        <v>853</v>
      </c>
      <c r="B90" s="107">
        <v>85311</v>
      </c>
      <c r="C90" s="108">
        <v>2810</v>
      </c>
      <c r="D90" s="109" t="s">
        <v>113</v>
      </c>
      <c r="E90" s="109" t="s">
        <v>300</v>
      </c>
      <c r="F90" s="109" t="s">
        <v>6</v>
      </c>
      <c r="G90" s="133">
        <v>34000</v>
      </c>
      <c r="H90" s="135"/>
      <c r="I90" s="112">
        <v>34000</v>
      </c>
      <c r="J90" s="132"/>
      <c r="K90" s="131"/>
      <c r="L90" s="115">
        <f t="shared" si="1"/>
        <v>1</v>
      </c>
    </row>
    <row r="91" spans="1:12" s="3" customFormat="1" ht="22.5">
      <c r="A91" s="107">
        <v>853</v>
      </c>
      <c r="B91" s="107">
        <v>85311</v>
      </c>
      <c r="C91" s="108">
        <v>2810</v>
      </c>
      <c r="D91" s="109" t="s">
        <v>113</v>
      </c>
      <c r="E91" s="109" t="s">
        <v>427</v>
      </c>
      <c r="F91" s="109" t="s">
        <v>472</v>
      </c>
      <c r="G91" s="133">
        <v>6000</v>
      </c>
      <c r="H91" s="135"/>
      <c r="I91" s="112">
        <v>6000</v>
      </c>
      <c r="J91" s="132"/>
      <c r="K91" s="131"/>
      <c r="L91" s="115">
        <f t="shared" si="1"/>
        <v>1</v>
      </c>
    </row>
    <row r="92" spans="1:12" s="3" customFormat="1" ht="33.75">
      <c r="A92" s="107">
        <v>853</v>
      </c>
      <c r="B92" s="107">
        <v>85311</v>
      </c>
      <c r="C92" s="108">
        <v>2820</v>
      </c>
      <c r="D92" s="109" t="s">
        <v>498</v>
      </c>
      <c r="E92" s="109" t="s">
        <v>293</v>
      </c>
      <c r="F92" s="109" t="s">
        <v>779</v>
      </c>
      <c r="G92" s="133">
        <v>47000</v>
      </c>
      <c r="H92" s="118"/>
      <c r="I92" s="112">
        <v>47000</v>
      </c>
      <c r="J92" s="132"/>
      <c r="K92" s="131"/>
      <c r="L92" s="115">
        <f t="shared" si="1"/>
        <v>1</v>
      </c>
    </row>
    <row r="93" spans="1:12" s="3" customFormat="1" ht="22.5">
      <c r="A93" s="107">
        <v>853</v>
      </c>
      <c r="B93" s="107">
        <v>85311</v>
      </c>
      <c r="C93" s="108">
        <v>2820</v>
      </c>
      <c r="D93" s="109" t="s">
        <v>113</v>
      </c>
      <c r="E93" s="109" t="s">
        <v>320</v>
      </c>
      <c r="F93" s="109" t="s">
        <v>7</v>
      </c>
      <c r="G93" s="133">
        <v>3200</v>
      </c>
      <c r="H93" s="135"/>
      <c r="I93" s="112">
        <v>3200</v>
      </c>
      <c r="J93" s="132"/>
      <c r="K93" s="131"/>
      <c r="L93" s="115">
        <f t="shared" si="1"/>
        <v>1</v>
      </c>
    </row>
    <row r="94" spans="1:12" s="3" customFormat="1" ht="22.5">
      <c r="A94" s="107">
        <v>853</v>
      </c>
      <c r="B94" s="107">
        <v>85311</v>
      </c>
      <c r="C94" s="108">
        <v>2820</v>
      </c>
      <c r="D94" s="109" t="s">
        <v>113</v>
      </c>
      <c r="E94" s="109" t="s">
        <v>8</v>
      </c>
      <c r="F94" s="109" t="s">
        <v>9</v>
      </c>
      <c r="G94" s="133">
        <v>3000</v>
      </c>
      <c r="H94" s="135"/>
      <c r="I94" s="112">
        <v>3000</v>
      </c>
      <c r="J94" s="132"/>
      <c r="K94" s="131"/>
      <c r="L94" s="115">
        <f t="shared" si="1"/>
        <v>1</v>
      </c>
    </row>
    <row r="95" spans="1:12" s="3" customFormat="1" ht="33.75">
      <c r="A95" s="107">
        <v>853</v>
      </c>
      <c r="B95" s="107">
        <v>85311</v>
      </c>
      <c r="C95" s="108">
        <v>2820</v>
      </c>
      <c r="D95" s="109" t="s">
        <v>113</v>
      </c>
      <c r="E95" s="109" t="s">
        <v>428</v>
      </c>
      <c r="F95" s="109" t="s">
        <v>471</v>
      </c>
      <c r="G95" s="133">
        <v>6000</v>
      </c>
      <c r="H95" s="135"/>
      <c r="I95" s="112">
        <v>6000</v>
      </c>
      <c r="J95" s="132"/>
      <c r="K95" s="131"/>
      <c r="L95" s="115">
        <f t="shared" si="1"/>
        <v>1</v>
      </c>
    </row>
    <row r="96" spans="1:12" s="3" customFormat="1" ht="33.75">
      <c r="A96" s="107">
        <v>853</v>
      </c>
      <c r="B96" s="107">
        <v>85311</v>
      </c>
      <c r="C96" s="108">
        <v>2820</v>
      </c>
      <c r="D96" s="109" t="s">
        <v>113</v>
      </c>
      <c r="E96" s="109" t="s">
        <v>700</v>
      </c>
      <c r="F96" s="109" t="s">
        <v>701</v>
      </c>
      <c r="G96" s="133">
        <v>8000</v>
      </c>
      <c r="H96" s="118"/>
      <c r="I96" s="133">
        <v>8000</v>
      </c>
      <c r="J96" s="132"/>
      <c r="K96" s="131"/>
      <c r="L96" s="115">
        <f aca="true" t="shared" si="2" ref="L96:L140">I96/G96</f>
        <v>1</v>
      </c>
    </row>
    <row r="97" spans="1:12" ht="33.75">
      <c r="A97" s="107">
        <v>853</v>
      </c>
      <c r="B97" s="107">
        <v>85311</v>
      </c>
      <c r="C97" s="108">
        <v>2820</v>
      </c>
      <c r="D97" s="109" t="s">
        <v>113</v>
      </c>
      <c r="E97" s="109" t="s">
        <v>700</v>
      </c>
      <c r="F97" s="109" t="s">
        <v>777</v>
      </c>
      <c r="G97" s="133">
        <v>4500</v>
      </c>
      <c r="H97" s="116"/>
      <c r="I97" s="112">
        <v>4500</v>
      </c>
      <c r="J97" s="134"/>
      <c r="K97" s="127"/>
      <c r="L97" s="115">
        <f t="shared" si="2"/>
        <v>1</v>
      </c>
    </row>
    <row r="98" spans="1:12" ht="33.75">
      <c r="A98" s="107">
        <v>853</v>
      </c>
      <c r="B98" s="107">
        <v>85311</v>
      </c>
      <c r="C98" s="108">
        <v>2820</v>
      </c>
      <c r="D98" s="109" t="s">
        <v>113</v>
      </c>
      <c r="E98" s="109" t="s">
        <v>700</v>
      </c>
      <c r="F98" s="109" t="s">
        <v>15</v>
      </c>
      <c r="G98" s="133">
        <v>6000</v>
      </c>
      <c r="H98" s="116"/>
      <c r="I98" s="112">
        <v>6000</v>
      </c>
      <c r="J98" s="134"/>
      <c r="K98" s="127"/>
      <c r="L98" s="115">
        <f t="shared" si="2"/>
        <v>1</v>
      </c>
    </row>
    <row r="99" spans="1:12" ht="33.75">
      <c r="A99" s="107">
        <v>853</v>
      </c>
      <c r="B99" s="107">
        <v>85311</v>
      </c>
      <c r="C99" s="108">
        <v>2820</v>
      </c>
      <c r="D99" s="109" t="s">
        <v>113</v>
      </c>
      <c r="E99" s="109" t="s">
        <v>700</v>
      </c>
      <c r="F99" s="109" t="s">
        <v>340</v>
      </c>
      <c r="G99" s="133">
        <v>90800</v>
      </c>
      <c r="H99" s="116"/>
      <c r="I99" s="112">
        <v>49400</v>
      </c>
      <c r="J99" s="134"/>
      <c r="K99" s="126"/>
      <c r="L99" s="115">
        <f t="shared" si="2"/>
        <v>0.5440528634361234</v>
      </c>
    </row>
    <row r="100" spans="1:12" s="3" customFormat="1" ht="33.75">
      <c r="A100" s="107">
        <v>853</v>
      </c>
      <c r="B100" s="107">
        <v>85311</v>
      </c>
      <c r="C100" s="108">
        <v>2820</v>
      </c>
      <c r="D100" s="109" t="s">
        <v>113</v>
      </c>
      <c r="E100" s="109" t="s">
        <v>110</v>
      </c>
      <c r="F100" s="109" t="s">
        <v>212</v>
      </c>
      <c r="G100" s="133">
        <v>120000</v>
      </c>
      <c r="H100" s="118"/>
      <c r="I100" s="112">
        <v>60000</v>
      </c>
      <c r="J100" s="132"/>
      <c r="K100" s="122"/>
      <c r="L100" s="115">
        <f t="shared" si="2"/>
        <v>0.5</v>
      </c>
    </row>
    <row r="101" spans="1:12" s="3" customFormat="1" ht="33.75">
      <c r="A101" s="107">
        <v>853</v>
      </c>
      <c r="B101" s="107">
        <v>85311</v>
      </c>
      <c r="C101" s="108">
        <v>2820</v>
      </c>
      <c r="D101" s="109" t="s">
        <v>113</v>
      </c>
      <c r="E101" s="109" t="s">
        <v>110</v>
      </c>
      <c r="F101" s="109" t="s">
        <v>5</v>
      </c>
      <c r="G101" s="133">
        <v>120000</v>
      </c>
      <c r="H101" s="118"/>
      <c r="I101" s="112">
        <v>60000</v>
      </c>
      <c r="J101" s="132"/>
      <c r="K101" s="122"/>
      <c r="L101" s="115">
        <f t="shared" si="2"/>
        <v>0.5</v>
      </c>
    </row>
    <row r="102" spans="1:12" s="3" customFormat="1" ht="33.75">
      <c r="A102" s="107">
        <v>853</v>
      </c>
      <c r="B102" s="107">
        <v>85311</v>
      </c>
      <c r="C102" s="108">
        <v>2820</v>
      </c>
      <c r="D102" s="109" t="s">
        <v>113</v>
      </c>
      <c r="E102" s="109" t="s">
        <v>110</v>
      </c>
      <c r="F102" s="109" t="s">
        <v>775</v>
      </c>
      <c r="G102" s="133">
        <v>17000</v>
      </c>
      <c r="H102" s="118"/>
      <c r="I102" s="112">
        <v>17000</v>
      </c>
      <c r="J102" s="132"/>
      <c r="K102" s="122"/>
      <c r="L102" s="115">
        <f t="shared" si="2"/>
        <v>1</v>
      </c>
    </row>
    <row r="103" spans="1:12" s="7" customFormat="1" ht="22.5">
      <c r="A103" s="107">
        <v>853</v>
      </c>
      <c r="B103" s="107">
        <v>85311</v>
      </c>
      <c r="C103" s="108">
        <v>2820</v>
      </c>
      <c r="D103" s="109" t="s">
        <v>113</v>
      </c>
      <c r="E103" s="109" t="s">
        <v>690</v>
      </c>
      <c r="F103" s="109" t="s">
        <v>211</v>
      </c>
      <c r="G103" s="133">
        <v>8000</v>
      </c>
      <c r="H103" s="118"/>
      <c r="I103" s="112">
        <v>8000</v>
      </c>
      <c r="J103" s="132"/>
      <c r="K103" s="131"/>
      <c r="L103" s="115">
        <f t="shared" si="2"/>
        <v>1</v>
      </c>
    </row>
    <row r="104" spans="1:12" s="7" customFormat="1" ht="22.5">
      <c r="A104" s="107">
        <v>853</v>
      </c>
      <c r="B104" s="107">
        <v>85311</v>
      </c>
      <c r="C104" s="108">
        <v>2820</v>
      </c>
      <c r="D104" s="109" t="s">
        <v>113</v>
      </c>
      <c r="E104" s="109" t="s">
        <v>690</v>
      </c>
      <c r="F104" s="109" t="s">
        <v>213</v>
      </c>
      <c r="G104" s="133">
        <v>14000</v>
      </c>
      <c r="H104" s="118"/>
      <c r="I104" s="112">
        <v>7000</v>
      </c>
      <c r="J104" s="132"/>
      <c r="K104" s="131"/>
      <c r="L104" s="115">
        <f t="shared" si="2"/>
        <v>0.5</v>
      </c>
    </row>
    <row r="105" spans="1:12" s="3" customFormat="1" ht="22.5">
      <c r="A105" s="107">
        <v>853</v>
      </c>
      <c r="B105" s="107">
        <v>85311</v>
      </c>
      <c r="C105" s="108">
        <v>2820</v>
      </c>
      <c r="D105" s="109" t="s">
        <v>113</v>
      </c>
      <c r="E105" s="109" t="s">
        <v>467</v>
      </c>
      <c r="F105" s="109" t="s">
        <v>808</v>
      </c>
      <c r="G105" s="133">
        <v>168920</v>
      </c>
      <c r="H105" s="118"/>
      <c r="I105" s="112">
        <v>91960</v>
      </c>
      <c r="J105" s="132"/>
      <c r="K105" s="131"/>
      <c r="L105" s="115">
        <f t="shared" si="2"/>
        <v>0.5443997158418186</v>
      </c>
    </row>
    <row r="106" spans="1:12" s="3" customFormat="1" ht="22.5">
      <c r="A106" s="107">
        <v>853</v>
      </c>
      <c r="B106" s="107">
        <v>85311</v>
      </c>
      <c r="C106" s="108">
        <v>2820</v>
      </c>
      <c r="D106" s="109" t="s">
        <v>113</v>
      </c>
      <c r="E106" s="109" t="s">
        <v>467</v>
      </c>
      <c r="F106" s="109" t="s">
        <v>713</v>
      </c>
      <c r="G106" s="133">
        <v>10000</v>
      </c>
      <c r="H106" s="118"/>
      <c r="I106" s="112">
        <v>10000</v>
      </c>
      <c r="J106" s="132"/>
      <c r="K106" s="131"/>
      <c r="L106" s="115">
        <f t="shared" si="2"/>
        <v>1</v>
      </c>
    </row>
    <row r="107" spans="1:12" s="3" customFormat="1" ht="33.75">
      <c r="A107" s="107">
        <v>853</v>
      </c>
      <c r="B107" s="107">
        <v>85311</v>
      </c>
      <c r="C107" s="108">
        <v>2820</v>
      </c>
      <c r="D107" s="109" t="s">
        <v>113</v>
      </c>
      <c r="E107" s="109" t="s">
        <v>297</v>
      </c>
      <c r="F107" s="109" t="s">
        <v>469</v>
      </c>
      <c r="G107" s="133">
        <v>27500</v>
      </c>
      <c r="H107" s="118"/>
      <c r="I107" s="112">
        <v>27500</v>
      </c>
      <c r="J107" s="132"/>
      <c r="K107" s="131"/>
      <c r="L107" s="115">
        <f t="shared" si="2"/>
        <v>1</v>
      </c>
    </row>
    <row r="108" spans="1:12" s="3" customFormat="1" ht="22.5">
      <c r="A108" s="107">
        <v>853</v>
      </c>
      <c r="B108" s="107">
        <v>85311</v>
      </c>
      <c r="C108" s="108">
        <v>2820</v>
      </c>
      <c r="D108" s="109" t="s">
        <v>113</v>
      </c>
      <c r="E108" s="109" t="s">
        <v>299</v>
      </c>
      <c r="F108" s="109" t="s">
        <v>781</v>
      </c>
      <c r="G108" s="133">
        <v>15000</v>
      </c>
      <c r="H108" s="118"/>
      <c r="I108" s="112">
        <v>15000</v>
      </c>
      <c r="J108" s="132"/>
      <c r="K108" s="131"/>
      <c r="L108" s="115">
        <f t="shared" si="2"/>
        <v>1</v>
      </c>
    </row>
    <row r="109" spans="1:12" s="3" customFormat="1" ht="22.5">
      <c r="A109" s="107">
        <v>853</v>
      </c>
      <c r="B109" s="107">
        <v>85311</v>
      </c>
      <c r="C109" s="108">
        <v>2820</v>
      </c>
      <c r="D109" s="109" t="s">
        <v>113</v>
      </c>
      <c r="E109" s="109" t="s">
        <v>299</v>
      </c>
      <c r="F109" s="109" t="s">
        <v>780</v>
      </c>
      <c r="G109" s="133">
        <v>6500</v>
      </c>
      <c r="H109" s="118"/>
      <c r="I109" s="112">
        <v>6500</v>
      </c>
      <c r="J109" s="132"/>
      <c r="K109" s="131"/>
      <c r="L109" s="115">
        <f t="shared" si="2"/>
        <v>1</v>
      </c>
    </row>
    <row r="110" spans="1:12" s="3" customFormat="1" ht="33.75">
      <c r="A110" s="107">
        <v>853</v>
      </c>
      <c r="B110" s="107">
        <v>85311</v>
      </c>
      <c r="C110" s="108">
        <v>2820</v>
      </c>
      <c r="D110" s="109" t="s">
        <v>113</v>
      </c>
      <c r="E110" s="109" t="s">
        <v>16</v>
      </c>
      <c r="F110" s="109" t="s">
        <v>713</v>
      </c>
      <c r="G110" s="133">
        <v>5945</v>
      </c>
      <c r="H110" s="118"/>
      <c r="I110" s="112">
        <v>5945</v>
      </c>
      <c r="J110" s="132"/>
      <c r="K110" s="131"/>
      <c r="L110" s="115">
        <f t="shared" si="2"/>
        <v>1</v>
      </c>
    </row>
    <row r="111" spans="1:12" s="3" customFormat="1" ht="33.75">
      <c r="A111" s="107">
        <v>853</v>
      </c>
      <c r="B111" s="107">
        <v>85311</v>
      </c>
      <c r="C111" s="108">
        <v>2820</v>
      </c>
      <c r="D111" s="109" t="s">
        <v>113</v>
      </c>
      <c r="E111" s="109" t="s">
        <v>676</v>
      </c>
      <c r="F111" s="109" t="s">
        <v>208</v>
      </c>
      <c r="G111" s="133">
        <v>4100</v>
      </c>
      <c r="H111" s="118"/>
      <c r="I111" s="112">
        <v>4100</v>
      </c>
      <c r="J111" s="132"/>
      <c r="K111" s="131"/>
      <c r="L111" s="115">
        <f t="shared" si="2"/>
        <v>1</v>
      </c>
    </row>
    <row r="112" spans="1:12" s="3" customFormat="1" ht="22.5">
      <c r="A112" s="107">
        <v>853</v>
      </c>
      <c r="B112" s="107">
        <v>85311</v>
      </c>
      <c r="C112" s="108">
        <v>2820</v>
      </c>
      <c r="D112" s="109" t="s">
        <v>113</v>
      </c>
      <c r="E112" s="109" t="s">
        <v>301</v>
      </c>
      <c r="F112" s="109" t="s">
        <v>470</v>
      </c>
      <c r="G112" s="133">
        <v>6000</v>
      </c>
      <c r="H112" s="118"/>
      <c r="I112" s="112">
        <v>6000</v>
      </c>
      <c r="J112" s="132"/>
      <c r="K112" s="131"/>
      <c r="L112" s="115">
        <f t="shared" si="2"/>
        <v>1</v>
      </c>
    </row>
    <row r="113" spans="1:12" s="3" customFormat="1" ht="22.5">
      <c r="A113" s="107">
        <v>853</v>
      </c>
      <c r="B113" s="107">
        <v>85311</v>
      </c>
      <c r="C113" s="108">
        <v>2820</v>
      </c>
      <c r="D113" s="109" t="s">
        <v>113</v>
      </c>
      <c r="E113" s="109" t="s">
        <v>694</v>
      </c>
      <c r="F113" s="109" t="s">
        <v>670</v>
      </c>
      <c r="G113" s="133">
        <v>9000</v>
      </c>
      <c r="H113" s="118"/>
      <c r="I113" s="112">
        <v>9000</v>
      </c>
      <c r="J113" s="132"/>
      <c r="K113" s="131"/>
      <c r="L113" s="115">
        <f t="shared" si="2"/>
        <v>1</v>
      </c>
    </row>
    <row r="114" spans="1:12" s="3" customFormat="1" ht="45">
      <c r="A114" s="107">
        <v>853</v>
      </c>
      <c r="B114" s="107">
        <v>85311</v>
      </c>
      <c r="C114" s="108">
        <v>2820</v>
      </c>
      <c r="D114" s="109" t="s">
        <v>113</v>
      </c>
      <c r="E114" s="109" t="s">
        <v>430</v>
      </c>
      <c r="F114" s="128" t="s">
        <v>468</v>
      </c>
      <c r="G114" s="129">
        <v>23000</v>
      </c>
      <c r="H114" s="118"/>
      <c r="I114" s="112">
        <v>23000</v>
      </c>
      <c r="J114" s="132"/>
      <c r="K114" s="131"/>
      <c r="L114" s="115">
        <f t="shared" si="2"/>
        <v>1</v>
      </c>
    </row>
    <row r="115" spans="1:12" s="3" customFormat="1" ht="22.5">
      <c r="A115" s="107">
        <v>853</v>
      </c>
      <c r="B115" s="107">
        <v>85311</v>
      </c>
      <c r="C115" s="108">
        <v>2820</v>
      </c>
      <c r="D115" s="109" t="s">
        <v>113</v>
      </c>
      <c r="E115" s="109" t="s">
        <v>10</v>
      </c>
      <c r="F115" s="128" t="s">
        <v>209</v>
      </c>
      <c r="G115" s="129">
        <v>1300</v>
      </c>
      <c r="H115" s="118"/>
      <c r="I115" s="112">
        <v>1300</v>
      </c>
      <c r="J115" s="132"/>
      <c r="K115" s="131"/>
      <c r="L115" s="115">
        <f t="shared" si="2"/>
        <v>1</v>
      </c>
    </row>
    <row r="116" spans="1:12" s="3" customFormat="1" ht="22.5">
      <c r="A116" s="107">
        <v>853</v>
      </c>
      <c r="B116" s="107">
        <v>85311</v>
      </c>
      <c r="C116" s="108">
        <v>2820</v>
      </c>
      <c r="D116" s="109" t="s">
        <v>113</v>
      </c>
      <c r="E116" s="109" t="s">
        <v>10</v>
      </c>
      <c r="F116" s="128" t="s">
        <v>210</v>
      </c>
      <c r="G116" s="129">
        <v>1200</v>
      </c>
      <c r="H116" s="118"/>
      <c r="I116" s="112"/>
      <c r="J116" s="132"/>
      <c r="K116" s="131"/>
      <c r="L116" s="115">
        <f t="shared" si="2"/>
        <v>0</v>
      </c>
    </row>
    <row r="117" spans="1:12" s="3" customFormat="1" ht="33.75">
      <c r="A117" s="107">
        <v>853</v>
      </c>
      <c r="B117" s="107">
        <v>85311</v>
      </c>
      <c r="C117" s="108">
        <v>2820</v>
      </c>
      <c r="D117" s="109" t="s">
        <v>113</v>
      </c>
      <c r="E117" s="109" t="s">
        <v>429</v>
      </c>
      <c r="F117" s="128" t="s">
        <v>473</v>
      </c>
      <c r="G117" s="129">
        <v>20000</v>
      </c>
      <c r="H117" s="118"/>
      <c r="I117" s="112">
        <v>20000</v>
      </c>
      <c r="J117" s="132"/>
      <c r="K117" s="131"/>
      <c r="L117" s="115">
        <f t="shared" si="2"/>
        <v>1</v>
      </c>
    </row>
    <row r="118" spans="1:12" s="3" customFormat="1" ht="33.75">
      <c r="A118" s="107">
        <v>853</v>
      </c>
      <c r="B118" s="107">
        <v>85311</v>
      </c>
      <c r="C118" s="108">
        <v>2820</v>
      </c>
      <c r="D118" s="109" t="s">
        <v>113</v>
      </c>
      <c r="E118" s="109" t="s">
        <v>673</v>
      </c>
      <c r="F118" s="109" t="s">
        <v>89</v>
      </c>
      <c r="G118" s="133">
        <v>8200</v>
      </c>
      <c r="H118" s="118"/>
      <c r="I118" s="112">
        <v>8200</v>
      </c>
      <c r="J118" s="132"/>
      <c r="K118" s="131"/>
      <c r="L118" s="115">
        <f t="shared" si="2"/>
        <v>1</v>
      </c>
    </row>
    <row r="119" spans="1:12" s="3" customFormat="1" ht="22.5">
      <c r="A119" s="107">
        <v>853</v>
      </c>
      <c r="B119" s="107">
        <v>85311</v>
      </c>
      <c r="C119" s="108">
        <v>2820</v>
      </c>
      <c r="D119" s="109" t="s">
        <v>113</v>
      </c>
      <c r="E119" s="109" t="s">
        <v>507</v>
      </c>
      <c r="F119" s="109" t="s">
        <v>778</v>
      </c>
      <c r="G119" s="133">
        <v>17500</v>
      </c>
      <c r="H119" s="135"/>
      <c r="I119" s="112">
        <v>17500</v>
      </c>
      <c r="J119" s="132"/>
      <c r="K119" s="131"/>
      <c r="L119" s="115">
        <f t="shared" si="2"/>
        <v>1</v>
      </c>
    </row>
    <row r="120" spans="1:12" s="3" customFormat="1" ht="22.5">
      <c r="A120" s="107">
        <v>853</v>
      </c>
      <c r="B120" s="107">
        <v>85311</v>
      </c>
      <c r="C120" s="108">
        <v>2820</v>
      </c>
      <c r="D120" s="109" t="s">
        <v>113</v>
      </c>
      <c r="E120" s="109" t="s">
        <v>504</v>
      </c>
      <c r="F120" s="109" t="s">
        <v>807</v>
      </c>
      <c r="G120" s="133">
        <v>58000</v>
      </c>
      <c r="H120" s="118"/>
      <c r="I120" s="112">
        <v>29000</v>
      </c>
      <c r="J120" s="132"/>
      <c r="K120" s="131"/>
      <c r="L120" s="115">
        <f t="shared" si="2"/>
        <v>0.5</v>
      </c>
    </row>
    <row r="121" spans="1:12" s="3" customFormat="1" ht="22.5">
      <c r="A121" s="107">
        <v>853</v>
      </c>
      <c r="B121" s="107">
        <v>85311</v>
      </c>
      <c r="C121" s="108">
        <v>2820</v>
      </c>
      <c r="D121" s="109" t="s">
        <v>113</v>
      </c>
      <c r="E121" s="109" t="s">
        <v>431</v>
      </c>
      <c r="F121" s="109" t="s">
        <v>474</v>
      </c>
      <c r="G121" s="133">
        <v>10000</v>
      </c>
      <c r="H121" s="118"/>
      <c r="I121" s="112">
        <v>10000</v>
      </c>
      <c r="J121" s="132"/>
      <c r="K121" s="131"/>
      <c r="L121" s="115">
        <f t="shared" si="2"/>
        <v>1</v>
      </c>
    </row>
    <row r="122" spans="1:12" s="3" customFormat="1" ht="22.5">
      <c r="A122" s="107">
        <v>853</v>
      </c>
      <c r="B122" s="107">
        <v>85311</v>
      </c>
      <c r="C122" s="108">
        <v>2820</v>
      </c>
      <c r="D122" s="109" t="s">
        <v>774</v>
      </c>
      <c r="E122" s="109" t="s">
        <v>600</v>
      </c>
      <c r="F122" s="109" t="s">
        <v>601</v>
      </c>
      <c r="G122" s="133">
        <v>60000</v>
      </c>
      <c r="H122" s="118"/>
      <c r="I122" s="112">
        <v>60000</v>
      </c>
      <c r="J122" s="132"/>
      <c r="K122" s="131"/>
      <c r="L122" s="115">
        <f t="shared" si="2"/>
        <v>1</v>
      </c>
    </row>
    <row r="123" spans="1:12" s="3" customFormat="1" ht="12.75">
      <c r="A123" s="107">
        <v>853</v>
      </c>
      <c r="B123" s="107">
        <v>85311</v>
      </c>
      <c r="C123" s="108">
        <v>2820</v>
      </c>
      <c r="D123" s="109" t="s">
        <v>312</v>
      </c>
      <c r="E123" s="109" t="s">
        <v>462</v>
      </c>
      <c r="F123" s="109" t="s">
        <v>503</v>
      </c>
      <c r="G123" s="133">
        <v>49320</v>
      </c>
      <c r="H123" s="118"/>
      <c r="I123" s="110">
        <v>27614</v>
      </c>
      <c r="J123" s="132"/>
      <c r="K123" s="136">
        <f>SUM(G123:G125)</f>
        <v>131520</v>
      </c>
      <c r="L123" s="115">
        <f t="shared" si="2"/>
        <v>0.5598945660989456</v>
      </c>
    </row>
    <row r="124" spans="1:12" s="3" customFormat="1" ht="22.5">
      <c r="A124" s="107">
        <v>853</v>
      </c>
      <c r="B124" s="107">
        <v>85311</v>
      </c>
      <c r="C124" s="108">
        <v>2820</v>
      </c>
      <c r="D124" s="109" t="s">
        <v>312</v>
      </c>
      <c r="E124" s="109" t="s">
        <v>463</v>
      </c>
      <c r="F124" s="109" t="s">
        <v>503</v>
      </c>
      <c r="G124" s="133">
        <v>41100</v>
      </c>
      <c r="H124" s="118"/>
      <c r="I124" s="112">
        <v>20550</v>
      </c>
      <c r="J124" s="132"/>
      <c r="K124" s="131"/>
      <c r="L124" s="115">
        <f t="shared" si="2"/>
        <v>0.5</v>
      </c>
    </row>
    <row r="125" spans="1:12" s="3" customFormat="1" ht="12.75">
      <c r="A125" s="107">
        <v>853</v>
      </c>
      <c r="B125" s="107">
        <v>85311</v>
      </c>
      <c r="C125" s="108">
        <v>2820</v>
      </c>
      <c r="D125" s="109" t="s">
        <v>312</v>
      </c>
      <c r="E125" s="109" t="s">
        <v>464</v>
      </c>
      <c r="F125" s="109" t="s">
        <v>503</v>
      </c>
      <c r="G125" s="133">
        <v>41100</v>
      </c>
      <c r="H125" s="118"/>
      <c r="I125" s="112">
        <v>20550</v>
      </c>
      <c r="J125" s="132"/>
      <c r="K125" s="131"/>
      <c r="L125" s="115">
        <f t="shared" si="2"/>
        <v>0.5</v>
      </c>
    </row>
    <row r="126" spans="1:12" s="3" customFormat="1" ht="12.75">
      <c r="A126" s="107">
        <v>853</v>
      </c>
      <c r="B126" s="107">
        <v>85311</v>
      </c>
      <c r="C126" s="108">
        <v>2830</v>
      </c>
      <c r="D126" s="109" t="s">
        <v>312</v>
      </c>
      <c r="E126" s="109" t="s">
        <v>465</v>
      </c>
      <c r="F126" s="109" t="s">
        <v>503</v>
      </c>
      <c r="G126" s="133">
        <v>37812</v>
      </c>
      <c r="H126" s="118"/>
      <c r="I126" s="112">
        <v>18906</v>
      </c>
      <c r="J126" s="132"/>
      <c r="K126" s="136">
        <f>SUM(G126:G127)</f>
        <v>87132</v>
      </c>
      <c r="L126" s="115">
        <f t="shared" si="2"/>
        <v>0.5</v>
      </c>
    </row>
    <row r="127" spans="1:12" s="3" customFormat="1" ht="12.75">
      <c r="A127" s="107">
        <v>853</v>
      </c>
      <c r="B127" s="107">
        <v>85311</v>
      </c>
      <c r="C127" s="108">
        <v>2830</v>
      </c>
      <c r="D127" s="109" t="s">
        <v>312</v>
      </c>
      <c r="E127" s="109" t="s">
        <v>466</v>
      </c>
      <c r="F127" s="109" t="s">
        <v>503</v>
      </c>
      <c r="G127" s="133">
        <v>49320</v>
      </c>
      <c r="H127" s="118"/>
      <c r="I127" s="112">
        <v>24660</v>
      </c>
      <c r="J127" s="132"/>
      <c r="K127" s="131"/>
      <c r="L127" s="115">
        <f t="shared" si="2"/>
        <v>0.5</v>
      </c>
    </row>
    <row r="128" spans="1:13" s="3" customFormat="1" ht="12.75">
      <c r="A128" s="107">
        <v>853</v>
      </c>
      <c r="B128" s="107">
        <v>85395</v>
      </c>
      <c r="C128" s="108">
        <v>2810</v>
      </c>
      <c r="D128" s="109" t="s">
        <v>630</v>
      </c>
      <c r="E128" s="109" t="s">
        <v>672</v>
      </c>
      <c r="F128" s="109" t="s">
        <v>116</v>
      </c>
      <c r="G128" s="133">
        <v>3993</v>
      </c>
      <c r="H128" s="135"/>
      <c r="I128" s="112">
        <v>3993</v>
      </c>
      <c r="J128" s="132"/>
      <c r="K128" s="131"/>
      <c r="L128" s="115">
        <f t="shared" si="2"/>
        <v>1</v>
      </c>
      <c r="M128" s="96"/>
    </row>
    <row r="129" spans="1:12" s="3" customFormat="1" ht="12.75">
      <c r="A129" s="107">
        <v>853</v>
      </c>
      <c r="B129" s="107">
        <v>85395</v>
      </c>
      <c r="C129" s="108">
        <v>2810</v>
      </c>
      <c r="D129" s="109" t="s">
        <v>630</v>
      </c>
      <c r="E129" s="109" t="s">
        <v>672</v>
      </c>
      <c r="F129" s="109" t="s">
        <v>382</v>
      </c>
      <c r="G129" s="133">
        <v>6832</v>
      </c>
      <c r="H129" s="135"/>
      <c r="I129" s="112">
        <v>6832</v>
      </c>
      <c r="J129" s="132"/>
      <c r="K129" s="131"/>
      <c r="L129" s="115">
        <f t="shared" si="2"/>
        <v>1</v>
      </c>
    </row>
    <row r="130" spans="1:12" s="3" customFormat="1" ht="22.5">
      <c r="A130" s="107">
        <v>853</v>
      </c>
      <c r="B130" s="107">
        <v>85395</v>
      </c>
      <c r="C130" s="108">
        <v>2810</v>
      </c>
      <c r="D130" s="109" t="s">
        <v>630</v>
      </c>
      <c r="E130" s="109" t="s">
        <v>353</v>
      </c>
      <c r="F130" s="109" t="s">
        <v>115</v>
      </c>
      <c r="G130" s="133">
        <v>6000</v>
      </c>
      <c r="H130" s="135"/>
      <c r="I130" s="112">
        <v>6000</v>
      </c>
      <c r="J130" s="132"/>
      <c r="K130" s="131"/>
      <c r="L130" s="115">
        <f t="shared" si="2"/>
        <v>1</v>
      </c>
    </row>
    <row r="131" spans="1:12" s="3" customFormat="1" ht="22.5">
      <c r="A131" s="107">
        <v>853</v>
      </c>
      <c r="B131" s="107">
        <v>85395</v>
      </c>
      <c r="C131" s="108">
        <v>2810</v>
      </c>
      <c r="D131" s="109" t="s">
        <v>630</v>
      </c>
      <c r="E131" s="109" t="s">
        <v>353</v>
      </c>
      <c r="F131" s="109" t="s">
        <v>114</v>
      </c>
      <c r="G131" s="133">
        <v>7620</v>
      </c>
      <c r="H131" s="135"/>
      <c r="I131" s="112">
        <v>7620</v>
      </c>
      <c r="J131" s="132"/>
      <c r="K131" s="131"/>
      <c r="L131" s="115">
        <f t="shared" si="2"/>
        <v>1</v>
      </c>
    </row>
    <row r="132" spans="1:12" s="3" customFormat="1" ht="22.5">
      <c r="A132" s="107">
        <v>853</v>
      </c>
      <c r="B132" s="107">
        <v>85395</v>
      </c>
      <c r="C132" s="108">
        <v>2810</v>
      </c>
      <c r="D132" s="109" t="s">
        <v>630</v>
      </c>
      <c r="E132" s="109" t="s">
        <v>761</v>
      </c>
      <c r="F132" s="109" t="s">
        <v>762</v>
      </c>
      <c r="G132" s="133">
        <v>18600</v>
      </c>
      <c r="H132" s="135"/>
      <c r="I132" s="112">
        <v>18600</v>
      </c>
      <c r="J132" s="132"/>
      <c r="K132" s="131"/>
      <c r="L132" s="115">
        <f t="shared" si="2"/>
        <v>1</v>
      </c>
    </row>
    <row r="133" spans="1:12" s="3" customFormat="1" ht="22.5">
      <c r="A133" s="107">
        <v>853</v>
      </c>
      <c r="B133" s="107">
        <v>85395</v>
      </c>
      <c r="C133" s="108">
        <v>2820</v>
      </c>
      <c r="D133" s="109" t="s">
        <v>630</v>
      </c>
      <c r="E133" s="109" t="s">
        <v>297</v>
      </c>
      <c r="F133" s="109" t="s">
        <v>120</v>
      </c>
      <c r="G133" s="133">
        <v>8500</v>
      </c>
      <c r="H133" s="118"/>
      <c r="I133" s="112">
        <v>8500</v>
      </c>
      <c r="J133" s="132"/>
      <c r="K133" s="131"/>
      <c r="L133" s="115">
        <f t="shared" si="2"/>
        <v>1</v>
      </c>
    </row>
    <row r="134" spans="1:12" s="3" customFormat="1" ht="22.5">
      <c r="A134" s="107">
        <v>853</v>
      </c>
      <c r="B134" s="107">
        <v>85395</v>
      </c>
      <c r="C134" s="108">
        <v>2820</v>
      </c>
      <c r="D134" s="109" t="s">
        <v>630</v>
      </c>
      <c r="E134" s="109" t="s">
        <v>297</v>
      </c>
      <c r="F134" s="109" t="s">
        <v>760</v>
      </c>
      <c r="G134" s="133">
        <v>2500</v>
      </c>
      <c r="H134" s="118"/>
      <c r="I134" s="112">
        <v>2500</v>
      </c>
      <c r="J134" s="132"/>
      <c r="K134" s="131"/>
      <c r="L134" s="115">
        <f t="shared" si="2"/>
        <v>1</v>
      </c>
    </row>
    <row r="135" spans="1:12" s="3" customFormat="1" ht="22.5">
      <c r="A135" s="107">
        <v>853</v>
      </c>
      <c r="B135" s="107">
        <v>85395</v>
      </c>
      <c r="C135" s="108">
        <v>2820</v>
      </c>
      <c r="D135" s="109" t="s">
        <v>630</v>
      </c>
      <c r="E135" s="109" t="s">
        <v>297</v>
      </c>
      <c r="F135" s="109" t="s">
        <v>121</v>
      </c>
      <c r="G135" s="133">
        <v>5040</v>
      </c>
      <c r="H135" s="118"/>
      <c r="I135" s="112">
        <v>5040</v>
      </c>
      <c r="J135" s="132"/>
      <c r="K135" s="131"/>
      <c r="L135" s="115">
        <f t="shared" si="2"/>
        <v>1</v>
      </c>
    </row>
    <row r="136" spans="1:12" s="3" customFormat="1" ht="12.75">
      <c r="A136" s="107">
        <v>853</v>
      </c>
      <c r="B136" s="107">
        <v>85395</v>
      </c>
      <c r="C136" s="108">
        <v>2820</v>
      </c>
      <c r="D136" s="109" t="s">
        <v>312</v>
      </c>
      <c r="E136" s="109" t="s">
        <v>312</v>
      </c>
      <c r="F136" s="109" t="s">
        <v>339</v>
      </c>
      <c r="G136" s="133">
        <v>36870</v>
      </c>
      <c r="H136" s="135"/>
      <c r="I136" s="112">
        <v>21045</v>
      </c>
      <c r="J136" s="132"/>
      <c r="K136" s="131"/>
      <c r="L136" s="115">
        <f t="shared" si="2"/>
        <v>0.5707892595606184</v>
      </c>
    </row>
    <row r="137" spans="1:12" s="3" customFormat="1" ht="12.75">
      <c r="A137" s="107">
        <v>853</v>
      </c>
      <c r="B137" s="107">
        <v>85395</v>
      </c>
      <c r="C137" s="108">
        <v>2820</v>
      </c>
      <c r="D137" s="109" t="s">
        <v>312</v>
      </c>
      <c r="E137" s="109" t="s">
        <v>312</v>
      </c>
      <c r="F137" s="109" t="s">
        <v>328</v>
      </c>
      <c r="G137" s="133">
        <v>40365</v>
      </c>
      <c r="H137" s="135"/>
      <c r="I137" s="112">
        <v>10257.8</v>
      </c>
      <c r="J137" s="132"/>
      <c r="K137" s="131"/>
      <c r="L137" s="115">
        <f t="shared" si="2"/>
        <v>0.2541260993434906</v>
      </c>
    </row>
    <row r="138" spans="1:13" s="3" customFormat="1" ht="33.75">
      <c r="A138" s="107">
        <v>853</v>
      </c>
      <c r="B138" s="107">
        <v>85395</v>
      </c>
      <c r="C138" s="108">
        <v>2820</v>
      </c>
      <c r="D138" s="109" t="s">
        <v>630</v>
      </c>
      <c r="E138" s="109" t="s">
        <v>632</v>
      </c>
      <c r="F138" s="109" t="s">
        <v>759</v>
      </c>
      <c r="G138" s="133">
        <v>2250</v>
      </c>
      <c r="H138" s="135"/>
      <c r="I138" s="112">
        <v>2250</v>
      </c>
      <c r="J138" s="132"/>
      <c r="K138" s="131"/>
      <c r="L138" s="115">
        <f t="shared" si="2"/>
        <v>1</v>
      </c>
      <c r="M138" s="96"/>
    </row>
    <row r="139" spans="1:12" s="3" customFormat="1" ht="22.5">
      <c r="A139" s="107">
        <v>853</v>
      </c>
      <c r="B139" s="107">
        <v>85395</v>
      </c>
      <c r="C139" s="108">
        <v>2820</v>
      </c>
      <c r="D139" s="109" t="s">
        <v>630</v>
      </c>
      <c r="E139" s="109" t="s">
        <v>432</v>
      </c>
      <c r="F139" s="109" t="s">
        <v>117</v>
      </c>
      <c r="G139" s="133">
        <v>8427</v>
      </c>
      <c r="H139" s="135"/>
      <c r="I139" s="112">
        <v>8427</v>
      </c>
      <c r="J139" s="132"/>
      <c r="K139" s="131"/>
      <c r="L139" s="115">
        <f t="shared" si="2"/>
        <v>1</v>
      </c>
    </row>
    <row r="140" spans="1:12" s="3" customFormat="1" ht="12.75">
      <c r="A140" s="107">
        <v>853</v>
      </c>
      <c r="B140" s="107">
        <v>85395</v>
      </c>
      <c r="C140" s="108">
        <v>2820</v>
      </c>
      <c r="D140" s="109" t="s">
        <v>630</v>
      </c>
      <c r="E140" s="109" t="s">
        <v>12</v>
      </c>
      <c r="F140" s="109" t="s">
        <v>757</v>
      </c>
      <c r="G140" s="133">
        <v>8156</v>
      </c>
      <c r="H140" s="135"/>
      <c r="I140" s="112">
        <v>8156</v>
      </c>
      <c r="J140" s="132"/>
      <c r="K140" s="131"/>
      <c r="L140" s="115">
        <f t="shared" si="2"/>
        <v>1</v>
      </c>
    </row>
    <row r="141" spans="1:12" s="3" customFormat="1" ht="22.5">
      <c r="A141" s="107">
        <v>853</v>
      </c>
      <c r="B141" s="107">
        <v>85395</v>
      </c>
      <c r="C141" s="108">
        <v>2820</v>
      </c>
      <c r="D141" s="109" t="s">
        <v>630</v>
      </c>
      <c r="E141" s="109" t="s">
        <v>507</v>
      </c>
      <c r="F141" s="109" t="s">
        <v>122</v>
      </c>
      <c r="G141" s="133">
        <v>2300</v>
      </c>
      <c r="H141" s="135"/>
      <c r="I141" s="112">
        <v>2300</v>
      </c>
      <c r="J141" s="132"/>
      <c r="K141" s="131"/>
      <c r="L141" s="115">
        <f aca="true" t="shared" si="3" ref="L141:L178">I141/G141</f>
        <v>1</v>
      </c>
    </row>
    <row r="142" spans="1:12" s="3" customFormat="1" ht="22.5">
      <c r="A142" s="107">
        <v>853</v>
      </c>
      <c r="B142" s="107">
        <v>85395</v>
      </c>
      <c r="C142" s="108">
        <v>2820</v>
      </c>
      <c r="D142" s="109" t="s">
        <v>630</v>
      </c>
      <c r="E142" s="109" t="s">
        <v>507</v>
      </c>
      <c r="F142" s="109" t="s">
        <v>758</v>
      </c>
      <c r="G142" s="133">
        <v>21800</v>
      </c>
      <c r="H142" s="135"/>
      <c r="I142" s="112">
        <v>21800</v>
      </c>
      <c r="J142" s="132"/>
      <c r="K142" s="131"/>
      <c r="L142" s="115">
        <f t="shared" si="3"/>
        <v>1</v>
      </c>
    </row>
    <row r="143" spans="1:12" s="3" customFormat="1" ht="22.5">
      <c r="A143" s="107">
        <v>853</v>
      </c>
      <c r="B143" s="107">
        <v>85395</v>
      </c>
      <c r="C143" s="108">
        <v>2820</v>
      </c>
      <c r="D143" s="109" t="s">
        <v>630</v>
      </c>
      <c r="E143" s="109" t="s">
        <v>635</v>
      </c>
      <c r="F143" s="109" t="s">
        <v>118</v>
      </c>
      <c r="G143" s="133">
        <v>12600</v>
      </c>
      <c r="H143" s="135"/>
      <c r="I143" s="112">
        <v>12600</v>
      </c>
      <c r="J143" s="132"/>
      <c r="K143" s="131"/>
      <c r="L143" s="115">
        <f t="shared" si="3"/>
        <v>1</v>
      </c>
    </row>
    <row r="144" spans="1:12" s="3" customFormat="1" ht="22.5">
      <c r="A144" s="107">
        <v>853</v>
      </c>
      <c r="B144" s="107">
        <v>85395</v>
      </c>
      <c r="C144" s="108">
        <v>2820</v>
      </c>
      <c r="D144" s="109" t="s">
        <v>630</v>
      </c>
      <c r="E144" s="109" t="s">
        <v>635</v>
      </c>
      <c r="F144" s="109" t="s">
        <v>756</v>
      </c>
      <c r="G144" s="133">
        <v>5500</v>
      </c>
      <c r="H144" s="135"/>
      <c r="I144" s="112">
        <v>5500</v>
      </c>
      <c r="J144" s="132"/>
      <c r="K144" s="131"/>
      <c r="L144" s="115">
        <f t="shared" si="3"/>
        <v>1</v>
      </c>
    </row>
    <row r="145" spans="1:12" s="3" customFormat="1" ht="22.5">
      <c r="A145" s="107">
        <v>853</v>
      </c>
      <c r="B145" s="107">
        <v>85395</v>
      </c>
      <c r="C145" s="108">
        <v>2820</v>
      </c>
      <c r="D145" s="109" t="s">
        <v>630</v>
      </c>
      <c r="E145" s="109" t="s">
        <v>635</v>
      </c>
      <c r="F145" s="109" t="s">
        <v>119</v>
      </c>
      <c r="G145" s="133">
        <v>5700</v>
      </c>
      <c r="H145" s="135"/>
      <c r="I145" s="112">
        <v>5700</v>
      </c>
      <c r="J145" s="132"/>
      <c r="K145" s="131"/>
      <c r="L145" s="115">
        <f t="shared" si="3"/>
        <v>1</v>
      </c>
    </row>
    <row r="146" spans="1:12" s="3" customFormat="1" ht="22.5">
      <c r="A146" s="107">
        <v>853</v>
      </c>
      <c r="B146" s="107">
        <v>85395</v>
      </c>
      <c r="C146" s="108">
        <v>2820</v>
      </c>
      <c r="D146" s="109" t="s">
        <v>630</v>
      </c>
      <c r="E146" s="109" t="s">
        <v>636</v>
      </c>
      <c r="F146" s="109" t="s">
        <v>766</v>
      </c>
      <c r="G146" s="133">
        <v>24215</v>
      </c>
      <c r="H146" s="135"/>
      <c r="I146" s="112">
        <v>24215</v>
      </c>
      <c r="J146" s="132"/>
      <c r="K146" s="131"/>
      <c r="L146" s="115">
        <f t="shared" si="3"/>
        <v>1</v>
      </c>
    </row>
    <row r="147" spans="1:12" s="3" customFormat="1" ht="22.5">
      <c r="A147" s="107">
        <v>853</v>
      </c>
      <c r="B147" s="107">
        <v>85395</v>
      </c>
      <c r="C147" s="108">
        <v>2820</v>
      </c>
      <c r="D147" s="109" t="s">
        <v>630</v>
      </c>
      <c r="E147" s="109" t="s">
        <v>636</v>
      </c>
      <c r="F147" s="109" t="s">
        <v>767</v>
      </c>
      <c r="G147" s="133">
        <v>26487</v>
      </c>
      <c r="H147" s="135"/>
      <c r="I147" s="112">
        <v>26487</v>
      </c>
      <c r="J147" s="132"/>
      <c r="K147" s="131"/>
      <c r="L147" s="115">
        <f t="shared" si="3"/>
        <v>1</v>
      </c>
    </row>
    <row r="148" spans="1:12" s="3" customFormat="1" ht="22.5">
      <c r="A148" s="107">
        <v>853</v>
      </c>
      <c r="B148" s="107">
        <v>85395</v>
      </c>
      <c r="C148" s="108">
        <v>2820</v>
      </c>
      <c r="D148" s="109" t="s">
        <v>630</v>
      </c>
      <c r="E148" s="109" t="s">
        <v>634</v>
      </c>
      <c r="F148" s="109" t="s">
        <v>123</v>
      </c>
      <c r="G148" s="133">
        <v>6850</v>
      </c>
      <c r="H148" s="135"/>
      <c r="I148" s="112">
        <v>6850</v>
      </c>
      <c r="J148" s="132"/>
      <c r="K148" s="131"/>
      <c r="L148" s="115">
        <f t="shared" si="3"/>
        <v>1</v>
      </c>
    </row>
    <row r="149" spans="1:13" s="3" customFormat="1" ht="22.5">
      <c r="A149" s="107">
        <v>853</v>
      </c>
      <c r="B149" s="107">
        <v>85395</v>
      </c>
      <c r="C149" s="108">
        <v>2820</v>
      </c>
      <c r="D149" s="109" t="s">
        <v>630</v>
      </c>
      <c r="E149" s="137" t="s">
        <v>631</v>
      </c>
      <c r="F149" s="128" t="s">
        <v>383</v>
      </c>
      <c r="G149" s="129">
        <v>75000</v>
      </c>
      <c r="H149" s="135"/>
      <c r="I149" s="112">
        <v>37500</v>
      </c>
      <c r="J149" s="121"/>
      <c r="K149" s="122"/>
      <c r="L149" s="115">
        <f t="shared" si="3"/>
        <v>0.5</v>
      </c>
      <c r="M149" s="96"/>
    </row>
    <row r="150" spans="1:12" s="3" customFormat="1" ht="22.5">
      <c r="A150" s="107">
        <v>853</v>
      </c>
      <c r="B150" s="107">
        <v>85395</v>
      </c>
      <c r="C150" s="108">
        <v>2820</v>
      </c>
      <c r="D150" s="109" t="s">
        <v>630</v>
      </c>
      <c r="E150" s="137" t="s">
        <v>631</v>
      </c>
      <c r="F150" s="128" t="s">
        <v>768</v>
      </c>
      <c r="G150" s="129">
        <v>34390</v>
      </c>
      <c r="H150" s="135"/>
      <c r="I150" s="112">
        <v>34390</v>
      </c>
      <c r="J150" s="121"/>
      <c r="K150" s="122"/>
      <c r="L150" s="115">
        <f t="shared" si="3"/>
        <v>1</v>
      </c>
    </row>
    <row r="151" spans="1:12" s="3" customFormat="1" ht="22.5">
      <c r="A151" s="107">
        <v>853</v>
      </c>
      <c r="B151" s="107">
        <v>85395</v>
      </c>
      <c r="C151" s="108">
        <v>2820</v>
      </c>
      <c r="D151" s="109" t="s">
        <v>630</v>
      </c>
      <c r="E151" s="137" t="s">
        <v>631</v>
      </c>
      <c r="F151" s="128" t="s">
        <v>769</v>
      </c>
      <c r="G151" s="129">
        <v>30560</v>
      </c>
      <c r="H151" s="135"/>
      <c r="I151" s="112">
        <v>30560</v>
      </c>
      <c r="J151" s="121"/>
      <c r="K151" s="122"/>
      <c r="L151" s="115">
        <f t="shared" si="3"/>
        <v>1</v>
      </c>
    </row>
    <row r="152" spans="1:12" s="3" customFormat="1" ht="22.5">
      <c r="A152" s="107">
        <v>853</v>
      </c>
      <c r="B152" s="107">
        <v>85395</v>
      </c>
      <c r="C152" s="108">
        <v>2820</v>
      </c>
      <c r="D152" s="109" t="s">
        <v>630</v>
      </c>
      <c r="E152" s="137" t="s">
        <v>631</v>
      </c>
      <c r="F152" s="128" t="s">
        <v>770</v>
      </c>
      <c r="G152" s="129">
        <v>20200</v>
      </c>
      <c r="H152" s="135"/>
      <c r="I152" s="112">
        <v>20200</v>
      </c>
      <c r="J152" s="121"/>
      <c r="K152" s="122"/>
      <c r="L152" s="115">
        <f t="shared" si="3"/>
        <v>1</v>
      </c>
    </row>
    <row r="153" spans="1:12" s="3" customFormat="1" ht="22.5">
      <c r="A153" s="107">
        <v>853</v>
      </c>
      <c r="B153" s="107">
        <v>85395</v>
      </c>
      <c r="C153" s="108">
        <v>2820</v>
      </c>
      <c r="D153" s="109" t="s">
        <v>630</v>
      </c>
      <c r="E153" s="137" t="s">
        <v>631</v>
      </c>
      <c r="F153" s="128" t="s">
        <v>771</v>
      </c>
      <c r="G153" s="129">
        <v>7840</v>
      </c>
      <c r="H153" s="135"/>
      <c r="I153" s="112">
        <v>7840</v>
      </c>
      <c r="J153" s="121"/>
      <c r="K153" s="122"/>
      <c r="L153" s="115">
        <f t="shared" si="3"/>
        <v>1</v>
      </c>
    </row>
    <row r="154" spans="1:12" s="3" customFormat="1" ht="22.5">
      <c r="A154" s="107">
        <v>853</v>
      </c>
      <c r="B154" s="107">
        <v>85395</v>
      </c>
      <c r="C154" s="108">
        <v>2820</v>
      </c>
      <c r="D154" s="109" t="s">
        <v>630</v>
      </c>
      <c r="E154" s="137" t="s">
        <v>631</v>
      </c>
      <c r="F154" s="128" t="s">
        <v>772</v>
      </c>
      <c r="G154" s="129">
        <v>7320</v>
      </c>
      <c r="H154" s="135"/>
      <c r="I154" s="112">
        <v>7320</v>
      </c>
      <c r="J154" s="121"/>
      <c r="K154" s="122"/>
      <c r="L154" s="115">
        <f t="shared" si="3"/>
        <v>1</v>
      </c>
    </row>
    <row r="155" spans="1:12" s="3" customFormat="1" ht="22.5">
      <c r="A155" s="107">
        <v>853</v>
      </c>
      <c r="B155" s="107">
        <v>85395</v>
      </c>
      <c r="C155" s="108">
        <v>2820</v>
      </c>
      <c r="D155" s="109" t="s">
        <v>630</v>
      </c>
      <c r="E155" s="137" t="s">
        <v>631</v>
      </c>
      <c r="F155" s="128" t="s">
        <v>773</v>
      </c>
      <c r="G155" s="129">
        <v>7320</v>
      </c>
      <c r="H155" s="135"/>
      <c r="I155" s="112">
        <v>7320</v>
      </c>
      <c r="J155" s="121"/>
      <c r="K155" s="122"/>
      <c r="L155" s="115">
        <f t="shared" si="3"/>
        <v>1</v>
      </c>
    </row>
    <row r="156" spans="1:12" s="3" customFormat="1" ht="22.5">
      <c r="A156" s="107">
        <v>853</v>
      </c>
      <c r="B156" s="107">
        <v>85395</v>
      </c>
      <c r="C156" s="108">
        <v>2830</v>
      </c>
      <c r="D156" s="109" t="s">
        <v>630</v>
      </c>
      <c r="E156" s="109" t="s">
        <v>633</v>
      </c>
      <c r="F156" s="109" t="s">
        <v>764</v>
      </c>
      <c r="G156" s="133">
        <v>14000</v>
      </c>
      <c r="H156" s="135"/>
      <c r="I156" s="112">
        <v>14000</v>
      </c>
      <c r="J156" s="132"/>
      <c r="K156" s="131"/>
      <c r="L156" s="115">
        <f t="shared" si="3"/>
        <v>1</v>
      </c>
    </row>
    <row r="157" spans="1:12" s="3" customFormat="1" ht="12.75">
      <c r="A157" s="107">
        <v>853</v>
      </c>
      <c r="B157" s="107">
        <v>85395</v>
      </c>
      <c r="C157" s="108">
        <v>2830</v>
      </c>
      <c r="D157" s="109" t="s">
        <v>630</v>
      </c>
      <c r="E157" s="109" t="s">
        <v>14</v>
      </c>
      <c r="F157" s="109" t="s">
        <v>765</v>
      </c>
      <c r="G157" s="133">
        <v>4000</v>
      </c>
      <c r="H157" s="135"/>
      <c r="I157" s="112">
        <v>4000</v>
      </c>
      <c r="J157" s="132"/>
      <c r="K157" s="131"/>
      <c r="L157" s="115">
        <f t="shared" si="3"/>
        <v>1</v>
      </c>
    </row>
    <row r="158" spans="1:12" s="3" customFormat="1" ht="22.5">
      <c r="A158" s="107">
        <v>853</v>
      </c>
      <c r="B158" s="107">
        <v>85395</v>
      </c>
      <c r="C158" s="108">
        <v>2830</v>
      </c>
      <c r="D158" s="109" t="s">
        <v>630</v>
      </c>
      <c r="E158" s="109" t="s">
        <v>354</v>
      </c>
      <c r="F158" s="109" t="s">
        <v>763</v>
      </c>
      <c r="G158" s="133">
        <v>21000</v>
      </c>
      <c r="H158" s="135"/>
      <c r="I158" s="112">
        <v>21000</v>
      </c>
      <c r="J158" s="132"/>
      <c r="K158" s="131"/>
      <c r="L158" s="115">
        <f t="shared" si="3"/>
        <v>1</v>
      </c>
    </row>
    <row r="159" spans="1:12" s="3" customFormat="1" ht="22.5">
      <c r="A159" s="107">
        <v>900</v>
      </c>
      <c r="B159" s="107">
        <v>90013</v>
      </c>
      <c r="C159" s="108">
        <v>2820</v>
      </c>
      <c r="D159" s="109" t="s">
        <v>345</v>
      </c>
      <c r="E159" s="109" t="s">
        <v>784</v>
      </c>
      <c r="F159" s="109" t="s">
        <v>783</v>
      </c>
      <c r="G159" s="110">
        <v>906600</v>
      </c>
      <c r="H159" s="135"/>
      <c r="I159" s="138">
        <v>453000</v>
      </c>
      <c r="J159" s="113"/>
      <c r="K159" s="131"/>
      <c r="L159" s="115">
        <f t="shared" si="3"/>
        <v>0.499669093315685</v>
      </c>
    </row>
    <row r="160" spans="1:12" s="3" customFormat="1" ht="33.75">
      <c r="A160" s="107">
        <v>900</v>
      </c>
      <c r="B160" s="107">
        <v>90019</v>
      </c>
      <c r="C160" s="108">
        <v>2810</v>
      </c>
      <c r="D160" s="109" t="s">
        <v>345</v>
      </c>
      <c r="E160" s="109" t="s">
        <v>728</v>
      </c>
      <c r="F160" s="109" t="s">
        <v>433</v>
      </c>
      <c r="G160" s="110">
        <v>200000</v>
      </c>
      <c r="H160" s="135"/>
      <c r="I160" s="138">
        <v>100000</v>
      </c>
      <c r="J160" s="113"/>
      <c r="K160" s="131"/>
      <c r="L160" s="115">
        <f t="shared" si="3"/>
        <v>0.5</v>
      </c>
    </row>
    <row r="161" spans="1:12" s="3" customFormat="1" ht="12.75">
      <c r="A161" s="107">
        <v>921</v>
      </c>
      <c r="B161" s="107">
        <v>92105</v>
      </c>
      <c r="C161" s="108">
        <v>2810</v>
      </c>
      <c r="D161" s="109" t="s">
        <v>610</v>
      </c>
      <c r="E161" s="109" t="s">
        <v>641</v>
      </c>
      <c r="F161" s="109" t="s">
        <v>234</v>
      </c>
      <c r="G161" s="110">
        <v>45000</v>
      </c>
      <c r="H161" s="135"/>
      <c r="I161" s="138"/>
      <c r="J161" s="113"/>
      <c r="K161" s="131"/>
      <c r="L161" s="115">
        <f t="shared" si="3"/>
        <v>0</v>
      </c>
    </row>
    <row r="162" spans="1:12" s="3" customFormat="1" ht="45">
      <c r="A162" s="107">
        <v>921</v>
      </c>
      <c r="B162" s="107">
        <v>92105</v>
      </c>
      <c r="C162" s="108">
        <v>2820</v>
      </c>
      <c r="D162" s="109" t="s">
        <v>610</v>
      </c>
      <c r="E162" s="109" t="s">
        <v>494</v>
      </c>
      <c r="F162" s="109" t="s">
        <v>94</v>
      </c>
      <c r="G162" s="110">
        <v>18000</v>
      </c>
      <c r="H162" s="135"/>
      <c r="I162" s="112">
        <v>9000</v>
      </c>
      <c r="J162" s="113"/>
      <c r="K162" s="122"/>
      <c r="L162" s="115">
        <f t="shared" si="3"/>
        <v>0.5</v>
      </c>
    </row>
    <row r="163" spans="1:12" s="3" customFormat="1" ht="33.75">
      <c r="A163" s="107">
        <v>921</v>
      </c>
      <c r="B163" s="107">
        <v>92105</v>
      </c>
      <c r="C163" s="108">
        <v>2820</v>
      </c>
      <c r="D163" s="109" t="s">
        <v>610</v>
      </c>
      <c r="E163" s="109" t="s">
        <v>642</v>
      </c>
      <c r="F163" s="109" t="s">
        <v>225</v>
      </c>
      <c r="G163" s="110">
        <v>5000</v>
      </c>
      <c r="H163" s="135"/>
      <c r="I163" s="112">
        <v>5000</v>
      </c>
      <c r="J163" s="113"/>
      <c r="K163" s="122"/>
      <c r="L163" s="115">
        <f t="shared" si="3"/>
        <v>1</v>
      </c>
    </row>
    <row r="164" spans="1:12" s="31" customFormat="1" ht="22.5">
      <c r="A164" s="139">
        <v>921</v>
      </c>
      <c r="B164" s="107">
        <v>92105</v>
      </c>
      <c r="C164" s="140">
        <v>2820</v>
      </c>
      <c r="D164" s="137" t="s">
        <v>610</v>
      </c>
      <c r="E164" s="137" t="s">
        <v>487</v>
      </c>
      <c r="F164" s="141" t="s">
        <v>227</v>
      </c>
      <c r="G164" s="142">
        <v>35000</v>
      </c>
      <c r="H164" s="135"/>
      <c r="I164" s="142">
        <v>34909</v>
      </c>
      <c r="J164" s="143"/>
      <c r="K164" s="144"/>
      <c r="L164" s="115">
        <f t="shared" si="3"/>
        <v>0.9974</v>
      </c>
    </row>
    <row r="165" spans="1:12" s="31" customFormat="1" ht="22.5">
      <c r="A165" s="139">
        <v>921</v>
      </c>
      <c r="B165" s="107">
        <v>92105</v>
      </c>
      <c r="C165" s="140">
        <v>2820</v>
      </c>
      <c r="D165" s="137" t="s">
        <v>610</v>
      </c>
      <c r="E165" s="137" t="s">
        <v>643</v>
      </c>
      <c r="F165" s="141" t="s">
        <v>229</v>
      </c>
      <c r="G165" s="110">
        <v>2500</v>
      </c>
      <c r="H165" s="135"/>
      <c r="I165" s="142">
        <v>2500</v>
      </c>
      <c r="J165" s="143"/>
      <c r="K165" s="144"/>
      <c r="L165" s="115">
        <f t="shared" si="3"/>
        <v>1</v>
      </c>
    </row>
    <row r="166" spans="1:12" s="31" customFormat="1" ht="22.5">
      <c r="A166" s="139">
        <v>921</v>
      </c>
      <c r="B166" s="107">
        <v>92105</v>
      </c>
      <c r="C166" s="140">
        <v>2820</v>
      </c>
      <c r="D166" s="137" t="s">
        <v>610</v>
      </c>
      <c r="E166" s="137" t="s">
        <v>500</v>
      </c>
      <c r="F166" s="141" t="s">
        <v>220</v>
      </c>
      <c r="G166" s="142">
        <v>65000</v>
      </c>
      <c r="H166" s="135"/>
      <c r="I166" s="142">
        <v>35000</v>
      </c>
      <c r="J166" s="143"/>
      <c r="K166" s="144"/>
      <c r="L166" s="115">
        <f t="shared" si="3"/>
        <v>0.5384615384615384</v>
      </c>
    </row>
    <row r="167" spans="1:12" s="31" customFormat="1" ht="22.5">
      <c r="A167" s="139">
        <v>921</v>
      </c>
      <c r="B167" s="107">
        <v>92105</v>
      </c>
      <c r="C167" s="140">
        <v>2820</v>
      </c>
      <c r="D167" s="137" t="s">
        <v>610</v>
      </c>
      <c r="E167" s="137" t="s">
        <v>500</v>
      </c>
      <c r="F167" s="141" t="s">
        <v>644</v>
      </c>
      <c r="G167" s="142">
        <v>40000</v>
      </c>
      <c r="H167" s="135"/>
      <c r="I167" s="142">
        <v>20000</v>
      </c>
      <c r="J167" s="143"/>
      <c r="K167" s="144"/>
      <c r="L167" s="115">
        <f t="shared" si="3"/>
        <v>0.5</v>
      </c>
    </row>
    <row r="168" spans="1:12" s="3" customFormat="1" ht="22.5">
      <c r="A168" s="107">
        <v>921</v>
      </c>
      <c r="B168" s="107">
        <v>92105</v>
      </c>
      <c r="C168" s="108">
        <v>2820</v>
      </c>
      <c r="D168" s="109" t="s">
        <v>610</v>
      </c>
      <c r="E168" s="109" t="s">
        <v>296</v>
      </c>
      <c r="F168" s="109" t="s">
        <v>239</v>
      </c>
      <c r="G168" s="110">
        <v>35000</v>
      </c>
      <c r="H168" s="145"/>
      <c r="I168" s="142"/>
      <c r="J168" s="113"/>
      <c r="K168" s="131"/>
      <c r="L168" s="115">
        <f t="shared" si="3"/>
        <v>0</v>
      </c>
    </row>
    <row r="169" spans="1:12" s="3" customFormat="1" ht="12.75">
      <c r="A169" s="107">
        <v>921</v>
      </c>
      <c r="B169" s="107">
        <v>92105</v>
      </c>
      <c r="C169" s="108">
        <v>2820</v>
      </c>
      <c r="D169" s="109" t="s">
        <v>610</v>
      </c>
      <c r="E169" s="109" t="s">
        <v>755</v>
      </c>
      <c r="F169" s="109" t="s">
        <v>228</v>
      </c>
      <c r="G169" s="110">
        <v>38000</v>
      </c>
      <c r="H169" s="145"/>
      <c r="I169" s="142">
        <v>20000</v>
      </c>
      <c r="J169" s="113"/>
      <c r="K169" s="131"/>
      <c r="L169" s="115">
        <f t="shared" si="3"/>
        <v>0.5263157894736842</v>
      </c>
    </row>
    <row r="170" spans="1:12" s="3" customFormat="1" ht="12.75">
      <c r="A170" s="107">
        <v>921</v>
      </c>
      <c r="B170" s="107">
        <v>92105</v>
      </c>
      <c r="C170" s="108">
        <v>2820</v>
      </c>
      <c r="D170" s="109" t="s">
        <v>610</v>
      </c>
      <c r="E170" s="109" t="s">
        <v>645</v>
      </c>
      <c r="F170" s="109" t="s">
        <v>243</v>
      </c>
      <c r="G170" s="110">
        <v>6000</v>
      </c>
      <c r="H170" s="145"/>
      <c r="I170" s="142">
        <v>6000</v>
      </c>
      <c r="J170" s="113"/>
      <c r="K170" s="131"/>
      <c r="L170" s="115">
        <f t="shared" si="3"/>
        <v>1</v>
      </c>
    </row>
    <row r="171" spans="1:12" s="3" customFormat="1" ht="12.75">
      <c r="A171" s="107">
        <v>921</v>
      </c>
      <c r="B171" s="107">
        <v>92105</v>
      </c>
      <c r="C171" s="108">
        <v>2820</v>
      </c>
      <c r="D171" s="109" t="s">
        <v>610</v>
      </c>
      <c r="E171" s="109" t="s">
        <v>434</v>
      </c>
      <c r="F171" s="109" t="s">
        <v>230</v>
      </c>
      <c r="G171" s="110">
        <v>3500</v>
      </c>
      <c r="H171" s="145"/>
      <c r="I171" s="142">
        <v>3500</v>
      </c>
      <c r="J171" s="113"/>
      <c r="K171" s="131"/>
      <c r="L171" s="115">
        <f t="shared" si="3"/>
        <v>1</v>
      </c>
    </row>
    <row r="172" spans="1:12" s="3" customFormat="1" ht="22.5">
      <c r="A172" s="107">
        <v>921</v>
      </c>
      <c r="B172" s="107">
        <v>92105</v>
      </c>
      <c r="C172" s="108">
        <v>2820</v>
      </c>
      <c r="D172" s="109" t="s">
        <v>610</v>
      </c>
      <c r="E172" s="109" t="s">
        <v>501</v>
      </c>
      <c r="F172" s="109" t="s">
        <v>646</v>
      </c>
      <c r="G172" s="110">
        <v>15000</v>
      </c>
      <c r="H172" s="135"/>
      <c r="I172" s="142">
        <v>8000</v>
      </c>
      <c r="J172" s="113"/>
      <c r="K172" s="131"/>
      <c r="L172" s="115">
        <f t="shared" si="3"/>
        <v>0.5333333333333333</v>
      </c>
    </row>
    <row r="173" spans="1:12" s="3" customFormat="1" ht="22.5">
      <c r="A173" s="107">
        <v>921</v>
      </c>
      <c r="B173" s="107">
        <v>92105</v>
      </c>
      <c r="C173" s="108">
        <v>2820</v>
      </c>
      <c r="D173" s="109" t="s">
        <v>610</v>
      </c>
      <c r="E173" s="109" t="s">
        <v>647</v>
      </c>
      <c r="F173" s="109" t="s">
        <v>238</v>
      </c>
      <c r="G173" s="110">
        <v>15000</v>
      </c>
      <c r="H173" s="135"/>
      <c r="I173" s="142"/>
      <c r="J173" s="113"/>
      <c r="K173" s="131"/>
      <c r="L173" s="115">
        <f t="shared" si="3"/>
        <v>0</v>
      </c>
    </row>
    <row r="174" spans="1:12" s="3" customFormat="1" ht="22.5">
      <c r="A174" s="107">
        <v>921</v>
      </c>
      <c r="B174" s="107">
        <v>92105</v>
      </c>
      <c r="C174" s="108">
        <v>2820</v>
      </c>
      <c r="D174" s="109" t="s">
        <v>610</v>
      </c>
      <c r="E174" s="109" t="s">
        <v>436</v>
      </c>
      <c r="F174" s="109" t="s">
        <v>241</v>
      </c>
      <c r="G174" s="110">
        <v>25000</v>
      </c>
      <c r="H174" s="135"/>
      <c r="I174" s="142">
        <v>15000</v>
      </c>
      <c r="J174" s="113"/>
      <c r="K174" s="131"/>
      <c r="L174" s="115">
        <f t="shared" si="3"/>
        <v>0.6</v>
      </c>
    </row>
    <row r="175" spans="1:12" s="3" customFormat="1" ht="22.5">
      <c r="A175" s="107">
        <v>921</v>
      </c>
      <c r="B175" s="107">
        <v>92105</v>
      </c>
      <c r="C175" s="108">
        <v>2820</v>
      </c>
      <c r="D175" s="109" t="s">
        <v>610</v>
      </c>
      <c r="E175" s="109" t="s">
        <v>436</v>
      </c>
      <c r="F175" s="109" t="s">
        <v>242</v>
      </c>
      <c r="G175" s="110">
        <v>10000</v>
      </c>
      <c r="H175" s="135"/>
      <c r="I175" s="142">
        <v>10000</v>
      </c>
      <c r="J175" s="113"/>
      <c r="K175" s="131"/>
      <c r="L175" s="115">
        <f t="shared" si="3"/>
        <v>1</v>
      </c>
    </row>
    <row r="176" spans="1:12" s="3" customFormat="1" ht="12.75">
      <c r="A176" s="107">
        <v>921</v>
      </c>
      <c r="B176" s="107">
        <v>92105</v>
      </c>
      <c r="C176" s="108">
        <v>2820</v>
      </c>
      <c r="D176" s="109" t="s">
        <v>610</v>
      </c>
      <c r="E176" s="109" t="s">
        <v>435</v>
      </c>
      <c r="F176" s="109" t="s">
        <v>232</v>
      </c>
      <c r="G176" s="110">
        <v>30000</v>
      </c>
      <c r="H176" s="135"/>
      <c r="I176" s="142">
        <v>30000</v>
      </c>
      <c r="J176" s="113"/>
      <c r="K176" s="131"/>
      <c r="L176" s="115">
        <f t="shared" si="3"/>
        <v>1</v>
      </c>
    </row>
    <row r="177" spans="1:12" s="3" customFormat="1" ht="22.5">
      <c r="A177" s="107">
        <v>921</v>
      </c>
      <c r="B177" s="107">
        <v>92105</v>
      </c>
      <c r="C177" s="108">
        <v>2820</v>
      </c>
      <c r="D177" s="109" t="s">
        <v>610</v>
      </c>
      <c r="E177" s="109" t="s">
        <v>437</v>
      </c>
      <c r="F177" s="109" t="s">
        <v>231</v>
      </c>
      <c r="G177" s="110">
        <v>5000</v>
      </c>
      <c r="H177" s="135"/>
      <c r="I177" s="142">
        <v>5000</v>
      </c>
      <c r="J177" s="113"/>
      <c r="K177" s="131"/>
      <c r="L177" s="115">
        <f t="shared" si="3"/>
        <v>1</v>
      </c>
    </row>
    <row r="178" spans="1:12" s="3" customFormat="1" ht="22.5">
      <c r="A178" s="107">
        <v>921</v>
      </c>
      <c r="B178" s="107">
        <v>92105</v>
      </c>
      <c r="C178" s="108">
        <v>2820</v>
      </c>
      <c r="D178" s="109" t="s">
        <v>610</v>
      </c>
      <c r="E178" s="109" t="s">
        <v>438</v>
      </c>
      <c r="F178" s="109" t="s">
        <v>233</v>
      </c>
      <c r="G178" s="110">
        <v>30000</v>
      </c>
      <c r="H178" s="135"/>
      <c r="I178" s="142">
        <v>15000</v>
      </c>
      <c r="J178" s="113"/>
      <c r="K178" s="131"/>
      <c r="L178" s="115">
        <f t="shared" si="3"/>
        <v>0.5</v>
      </c>
    </row>
    <row r="179" spans="1:12" s="3" customFormat="1" ht="45">
      <c r="A179" s="107">
        <v>921</v>
      </c>
      <c r="B179" s="107">
        <v>92105</v>
      </c>
      <c r="C179" s="108">
        <v>2820</v>
      </c>
      <c r="D179" s="109" t="s">
        <v>610</v>
      </c>
      <c r="E179" s="109" t="s">
        <v>732</v>
      </c>
      <c r="F179" s="109" t="s">
        <v>224</v>
      </c>
      <c r="G179" s="110">
        <v>18000</v>
      </c>
      <c r="H179" s="145"/>
      <c r="I179" s="142">
        <v>18000</v>
      </c>
      <c r="J179" s="113"/>
      <c r="K179" s="131"/>
      <c r="L179" s="115">
        <f aca="true" t="shared" si="4" ref="L179:L213">I179/G179</f>
        <v>1</v>
      </c>
    </row>
    <row r="180" spans="1:12" s="3" customFormat="1" ht="22.5">
      <c r="A180" s="107">
        <v>921</v>
      </c>
      <c r="B180" s="107">
        <v>92105</v>
      </c>
      <c r="C180" s="108">
        <v>2820</v>
      </c>
      <c r="D180" s="109" t="s">
        <v>610</v>
      </c>
      <c r="E180" s="109" t="s">
        <v>614</v>
      </c>
      <c r="F180" s="109" t="s">
        <v>237</v>
      </c>
      <c r="G180" s="110">
        <v>5000</v>
      </c>
      <c r="H180" s="145"/>
      <c r="I180" s="142">
        <v>5000</v>
      </c>
      <c r="J180" s="113"/>
      <c r="K180" s="131"/>
      <c r="L180" s="115">
        <f t="shared" si="4"/>
        <v>1</v>
      </c>
    </row>
    <row r="181" spans="1:12" s="3" customFormat="1" ht="22.5">
      <c r="A181" s="107">
        <v>921</v>
      </c>
      <c r="B181" s="107">
        <v>92105</v>
      </c>
      <c r="C181" s="108">
        <v>2820</v>
      </c>
      <c r="D181" s="109" t="s">
        <v>610</v>
      </c>
      <c r="E181" s="109" t="s">
        <v>614</v>
      </c>
      <c r="F181" s="109" t="s">
        <v>253</v>
      </c>
      <c r="G181" s="110">
        <v>2100</v>
      </c>
      <c r="H181" s="145"/>
      <c r="I181" s="142">
        <v>2100</v>
      </c>
      <c r="J181" s="113"/>
      <c r="K181" s="131"/>
      <c r="L181" s="115">
        <f t="shared" si="4"/>
        <v>1</v>
      </c>
    </row>
    <row r="182" spans="1:12" s="3" customFormat="1" ht="12.75">
      <c r="A182" s="107">
        <v>921</v>
      </c>
      <c r="B182" s="107">
        <v>92105</v>
      </c>
      <c r="C182" s="108">
        <v>2820</v>
      </c>
      <c r="D182" s="109" t="s">
        <v>610</v>
      </c>
      <c r="E182" s="109" t="s">
        <v>614</v>
      </c>
      <c r="F182" s="109" t="s">
        <v>235</v>
      </c>
      <c r="G182" s="110">
        <v>13200</v>
      </c>
      <c r="H182" s="145"/>
      <c r="I182" s="142">
        <v>6200</v>
      </c>
      <c r="J182" s="113"/>
      <c r="K182" s="131"/>
      <c r="L182" s="115">
        <f t="shared" si="4"/>
        <v>0.4696969696969697</v>
      </c>
    </row>
    <row r="183" spans="1:12" ht="12.75">
      <c r="A183" s="107">
        <v>921</v>
      </c>
      <c r="B183" s="107">
        <v>92105</v>
      </c>
      <c r="C183" s="108">
        <v>2820</v>
      </c>
      <c r="D183" s="109" t="s">
        <v>610</v>
      </c>
      <c r="E183" s="109" t="s">
        <v>614</v>
      </c>
      <c r="F183" s="109" t="s">
        <v>236</v>
      </c>
      <c r="G183" s="110">
        <v>55000</v>
      </c>
      <c r="H183" s="146"/>
      <c r="I183" s="142">
        <v>30000</v>
      </c>
      <c r="J183" s="117"/>
      <c r="K183" s="127"/>
      <c r="L183" s="115">
        <f t="shared" si="4"/>
        <v>0.5454545454545454</v>
      </c>
    </row>
    <row r="184" spans="1:12" s="3" customFormat="1" ht="22.5">
      <c r="A184" s="107">
        <v>921</v>
      </c>
      <c r="B184" s="107">
        <v>92105</v>
      </c>
      <c r="C184" s="108">
        <v>2820</v>
      </c>
      <c r="D184" s="109" t="s">
        <v>610</v>
      </c>
      <c r="E184" s="109" t="s">
        <v>254</v>
      </c>
      <c r="F184" s="109" t="s">
        <v>421</v>
      </c>
      <c r="G184" s="110">
        <v>7000</v>
      </c>
      <c r="H184" s="145"/>
      <c r="I184" s="142">
        <v>7000</v>
      </c>
      <c r="J184" s="113"/>
      <c r="K184" s="131"/>
      <c r="L184" s="115">
        <f t="shared" si="4"/>
        <v>1</v>
      </c>
    </row>
    <row r="185" spans="1:12" s="3" customFormat="1" ht="12.75">
      <c r="A185" s="107">
        <v>921</v>
      </c>
      <c r="B185" s="107">
        <v>92105</v>
      </c>
      <c r="C185" s="108">
        <v>2820</v>
      </c>
      <c r="D185" s="109" t="s">
        <v>610</v>
      </c>
      <c r="E185" s="109" t="s">
        <v>254</v>
      </c>
      <c r="F185" s="109" t="s">
        <v>258</v>
      </c>
      <c r="G185" s="110">
        <v>4000</v>
      </c>
      <c r="H185" s="118"/>
      <c r="I185" s="142">
        <v>4000</v>
      </c>
      <c r="J185" s="113"/>
      <c r="K185" s="131"/>
      <c r="L185" s="115">
        <f t="shared" si="4"/>
        <v>1</v>
      </c>
    </row>
    <row r="186" spans="1:12" s="3" customFormat="1" ht="22.5">
      <c r="A186" s="107">
        <v>921</v>
      </c>
      <c r="B186" s="107">
        <v>92105</v>
      </c>
      <c r="C186" s="108">
        <v>2820</v>
      </c>
      <c r="D186" s="109" t="s">
        <v>610</v>
      </c>
      <c r="E186" s="109" t="s">
        <v>254</v>
      </c>
      <c r="F186" s="109" t="s">
        <v>839</v>
      </c>
      <c r="G186" s="110">
        <v>10000</v>
      </c>
      <c r="H186" s="118"/>
      <c r="I186" s="142">
        <v>10000</v>
      </c>
      <c r="J186" s="113"/>
      <c r="K186" s="131"/>
      <c r="L186" s="115">
        <f t="shared" si="4"/>
        <v>1</v>
      </c>
    </row>
    <row r="187" spans="1:12" s="3" customFormat="1" ht="22.5">
      <c r="A187" s="107">
        <v>921</v>
      </c>
      <c r="B187" s="107">
        <v>92105</v>
      </c>
      <c r="C187" s="108">
        <v>2820</v>
      </c>
      <c r="D187" s="109" t="s">
        <v>610</v>
      </c>
      <c r="E187" s="109" t="s">
        <v>254</v>
      </c>
      <c r="F187" s="109" t="s">
        <v>840</v>
      </c>
      <c r="G187" s="110">
        <v>2200</v>
      </c>
      <c r="H187" s="118"/>
      <c r="I187" s="142">
        <v>2200</v>
      </c>
      <c r="J187" s="113"/>
      <c r="K187" s="131"/>
      <c r="L187" s="115">
        <f t="shared" si="4"/>
        <v>1</v>
      </c>
    </row>
    <row r="188" spans="1:12" s="3" customFormat="1" ht="22.5">
      <c r="A188" s="107">
        <v>921</v>
      </c>
      <c r="B188" s="107">
        <v>92105</v>
      </c>
      <c r="C188" s="108">
        <v>2820</v>
      </c>
      <c r="D188" s="109" t="s">
        <v>610</v>
      </c>
      <c r="E188" s="109" t="s">
        <v>254</v>
      </c>
      <c r="F188" s="109" t="s">
        <v>838</v>
      </c>
      <c r="G188" s="110">
        <v>6000</v>
      </c>
      <c r="H188" s="118"/>
      <c r="I188" s="142">
        <v>6000</v>
      </c>
      <c r="J188" s="113"/>
      <c r="K188" s="131"/>
      <c r="L188" s="115">
        <f t="shared" si="4"/>
        <v>1</v>
      </c>
    </row>
    <row r="189" spans="1:12" s="3" customFormat="1" ht="22.5">
      <c r="A189" s="107">
        <v>921</v>
      </c>
      <c r="B189" s="107">
        <v>92105</v>
      </c>
      <c r="C189" s="108">
        <v>2820</v>
      </c>
      <c r="D189" s="109" t="s">
        <v>610</v>
      </c>
      <c r="E189" s="128" t="s">
        <v>612</v>
      </c>
      <c r="F189" s="128" t="s">
        <v>648</v>
      </c>
      <c r="G189" s="129">
        <v>10000</v>
      </c>
      <c r="H189" s="118"/>
      <c r="I189" s="142"/>
      <c r="J189" s="113"/>
      <c r="K189" s="131"/>
      <c r="L189" s="115">
        <f t="shared" si="4"/>
        <v>0</v>
      </c>
    </row>
    <row r="190" spans="1:12" s="3" customFormat="1" ht="22.5">
      <c r="A190" s="107">
        <v>921</v>
      </c>
      <c r="B190" s="107">
        <v>92105</v>
      </c>
      <c r="C190" s="108">
        <v>2820</v>
      </c>
      <c r="D190" s="109" t="s">
        <v>610</v>
      </c>
      <c r="E190" s="128" t="s">
        <v>612</v>
      </c>
      <c r="F190" s="128" t="s">
        <v>223</v>
      </c>
      <c r="G190" s="129">
        <v>15000</v>
      </c>
      <c r="H190" s="118"/>
      <c r="I190" s="142"/>
      <c r="J190" s="113"/>
      <c r="K190" s="131"/>
      <c r="L190" s="115">
        <f t="shared" si="4"/>
        <v>0</v>
      </c>
    </row>
    <row r="191" spans="1:12" s="3" customFormat="1" ht="22.5">
      <c r="A191" s="107">
        <v>921</v>
      </c>
      <c r="B191" s="107">
        <v>92105</v>
      </c>
      <c r="C191" s="108">
        <v>2820</v>
      </c>
      <c r="D191" s="109" t="s">
        <v>610</v>
      </c>
      <c r="E191" s="109" t="s">
        <v>100</v>
      </c>
      <c r="F191" s="109" t="s">
        <v>221</v>
      </c>
      <c r="G191" s="110">
        <v>35000</v>
      </c>
      <c r="H191" s="145"/>
      <c r="I191" s="142">
        <v>20000</v>
      </c>
      <c r="J191" s="113"/>
      <c r="K191" s="131"/>
      <c r="L191" s="115">
        <f t="shared" si="4"/>
        <v>0.5714285714285714</v>
      </c>
    </row>
    <row r="192" spans="1:12" s="3" customFormat="1" ht="22.5">
      <c r="A192" s="107">
        <v>921</v>
      </c>
      <c r="B192" s="107">
        <v>92105</v>
      </c>
      <c r="C192" s="108">
        <v>2820</v>
      </c>
      <c r="D192" s="109" t="s">
        <v>610</v>
      </c>
      <c r="E192" s="109" t="s">
        <v>100</v>
      </c>
      <c r="F192" s="109" t="s">
        <v>222</v>
      </c>
      <c r="G192" s="110">
        <v>30000</v>
      </c>
      <c r="H192" s="145"/>
      <c r="I192" s="142">
        <v>15000</v>
      </c>
      <c r="J192" s="113"/>
      <c r="K192" s="131"/>
      <c r="L192" s="115">
        <f t="shared" si="4"/>
        <v>0.5</v>
      </c>
    </row>
    <row r="193" spans="1:12" s="3" customFormat="1" ht="33.75">
      <c r="A193" s="107">
        <v>921</v>
      </c>
      <c r="B193" s="107">
        <v>92105</v>
      </c>
      <c r="C193" s="108">
        <v>2820</v>
      </c>
      <c r="D193" s="109" t="s">
        <v>610</v>
      </c>
      <c r="E193" s="109" t="s">
        <v>525</v>
      </c>
      <c r="F193" s="109" t="s">
        <v>226</v>
      </c>
      <c r="G193" s="129">
        <v>9900</v>
      </c>
      <c r="H193" s="147"/>
      <c r="I193" s="142">
        <v>9900</v>
      </c>
      <c r="J193" s="113"/>
      <c r="K193" s="131"/>
      <c r="L193" s="115">
        <f t="shared" si="4"/>
        <v>1</v>
      </c>
    </row>
    <row r="194" spans="1:12" s="3" customFormat="1" ht="22.5">
      <c r="A194" s="107">
        <v>921</v>
      </c>
      <c r="B194" s="107">
        <v>92105</v>
      </c>
      <c r="C194" s="108">
        <v>2830</v>
      </c>
      <c r="D194" s="109" t="s">
        <v>610</v>
      </c>
      <c r="E194" s="109" t="s">
        <v>1</v>
      </c>
      <c r="F194" s="109" t="s">
        <v>240</v>
      </c>
      <c r="G194" s="129">
        <v>12000</v>
      </c>
      <c r="H194" s="147"/>
      <c r="I194" s="142">
        <v>12000</v>
      </c>
      <c r="J194" s="132"/>
      <c r="K194" s="131"/>
      <c r="L194" s="115">
        <f t="shared" si="4"/>
        <v>1</v>
      </c>
    </row>
    <row r="195" spans="1:12" s="3" customFormat="1" ht="22.5">
      <c r="A195" s="107">
        <v>926</v>
      </c>
      <c r="B195" s="107">
        <v>92605</v>
      </c>
      <c r="C195" s="108">
        <v>2820</v>
      </c>
      <c r="D195" s="109" t="s">
        <v>313</v>
      </c>
      <c r="E195" s="119" t="s">
        <v>19</v>
      </c>
      <c r="F195" s="119" t="s">
        <v>77</v>
      </c>
      <c r="G195" s="123">
        <v>35000</v>
      </c>
      <c r="H195" s="124">
        <v>35000</v>
      </c>
      <c r="I195" s="123">
        <v>35000</v>
      </c>
      <c r="J195" s="132"/>
      <c r="K195" s="131"/>
      <c r="L195" s="115">
        <f t="shared" si="4"/>
        <v>1</v>
      </c>
    </row>
    <row r="196" spans="1:12" ht="22.5">
      <c r="A196" s="107">
        <v>926</v>
      </c>
      <c r="B196" s="107">
        <v>92605</v>
      </c>
      <c r="C196" s="108">
        <v>2820</v>
      </c>
      <c r="D196" s="109" t="s">
        <v>313</v>
      </c>
      <c r="E196" s="119" t="s">
        <v>21</v>
      </c>
      <c r="F196" s="119" t="s">
        <v>22</v>
      </c>
      <c r="G196" s="123">
        <v>8500</v>
      </c>
      <c r="H196" s="124">
        <v>0</v>
      </c>
      <c r="I196" s="123"/>
      <c r="J196" s="134"/>
      <c r="K196" s="127"/>
      <c r="L196" s="115">
        <f t="shared" si="4"/>
        <v>0</v>
      </c>
    </row>
    <row r="197" spans="1:12" ht="22.5">
      <c r="A197" s="107">
        <v>926</v>
      </c>
      <c r="B197" s="107">
        <v>92605</v>
      </c>
      <c r="C197" s="108">
        <v>2820</v>
      </c>
      <c r="D197" s="109" t="s">
        <v>313</v>
      </c>
      <c r="E197" s="119" t="s">
        <v>78</v>
      </c>
      <c r="F197" s="119" t="s">
        <v>24</v>
      </c>
      <c r="G197" s="123">
        <v>5000</v>
      </c>
      <c r="H197" s="124">
        <v>0</v>
      </c>
      <c r="I197" s="123"/>
      <c r="J197" s="134"/>
      <c r="K197" s="127"/>
      <c r="L197" s="115">
        <f t="shared" si="4"/>
        <v>0</v>
      </c>
    </row>
    <row r="198" spans="1:12" ht="22.5">
      <c r="A198" s="107">
        <v>926</v>
      </c>
      <c r="B198" s="107">
        <v>92605</v>
      </c>
      <c r="C198" s="108">
        <v>2820</v>
      </c>
      <c r="D198" s="109" t="s">
        <v>313</v>
      </c>
      <c r="E198" s="119" t="s">
        <v>27</v>
      </c>
      <c r="F198" s="119" t="s">
        <v>28</v>
      </c>
      <c r="G198" s="123">
        <v>15960</v>
      </c>
      <c r="H198" s="124">
        <v>0</v>
      </c>
      <c r="I198" s="123"/>
      <c r="J198" s="134"/>
      <c r="K198" s="127"/>
      <c r="L198" s="115">
        <f t="shared" si="4"/>
        <v>0</v>
      </c>
    </row>
    <row r="199" spans="1:12" ht="22.5">
      <c r="A199" s="107">
        <v>926</v>
      </c>
      <c r="B199" s="107">
        <v>92605</v>
      </c>
      <c r="C199" s="108">
        <v>2820</v>
      </c>
      <c r="D199" s="109" t="s">
        <v>313</v>
      </c>
      <c r="E199" s="119" t="s">
        <v>33</v>
      </c>
      <c r="F199" s="119" t="s">
        <v>34</v>
      </c>
      <c r="G199" s="123">
        <v>8000</v>
      </c>
      <c r="H199" s="124">
        <v>0</v>
      </c>
      <c r="I199" s="123"/>
      <c r="J199" s="134"/>
      <c r="K199" s="127"/>
      <c r="L199" s="115">
        <f t="shared" si="4"/>
        <v>0</v>
      </c>
    </row>
    <row r="200" spans="1:12" ht="22.5">
      <c r="A200" s="107">
        <v>926</v>
      </c>
      <c r="B200" s="107">
        <v>92605</v>
      </c>
      <c r="C200" s="108">
        <v>2820</v>
      </c>
      <c r="D200" s="109" t="s">
        <v>313</v>
      </c>
      <c r="E200" s="119" t="s">
        <v>35</v>
      </c>
      <c r="F200" s="119" t="s">
        <v>36</v>
      </c>
      <c r="G200" s="123">
        <v>20000</v>
      </c>
      <c r="H200" s="124">
        <v>0</v>
      </c>
      <c r="I200" s="123"/>
      <c r="J200" s="134"/>
      <c r="K200" s="127"/>
      <c r="L200" s="115">
        <f t="shared" si="4"/>
        <v>0</v>
      </c>
    </row>
    <row r="201" spans="1:12" ht="33.75">
      <c r="A201" s="107">
        <v>926</v>
      </c>
      <c r="B201" s="107">
        <v>92605</v>
      </c>
      <c r="C201" s="108">
        <v>2820</v>
      </c>
      <c r="D201" s="109" t="s">
        <v>313</v>
      </c>
      <c r="E201" s="119" t="s">
        <v>37</v>
      </c>
      <c r="F201" s="119" t="s">
        <v>38</v>
      </c>
      <c r="G201" s="123">
        <v>4040</v>
      </c>
      <c r="H201" s="124">
        <v>0</v>
      </c>
      <c r="I201" s="123"/>
      <c r="J201" s="134"/>
      <c r="K201" s="127"/>
      <c r="L201" s="115">
        <f t="shared" si="4"/>
        <v>0</v>
      </c>
    </row>
    <row r="202" spans="1:12" ht="12.75">
      <c r="A202" s="107">
        <v>926</v>
      </c>
      <c r="B202" s="107">
        <v>92605</v>
      </c>
      <c r="C202" s="108">
        <v>2820</v>
      </c>
      <c r="D202" s="109" t="s">
        <v>313</v>
      </c>
      <c r="E202" s="119" t="s">
        <v>46</v>
      </c>
      <c r="F202" s="119" t="s">
        <v>79</v>
      </c>
      <c r="G202" s="123">
        <v>8000</v>
      </c>
      <c r="H202" s="124">
        <v>0</v>
      </c>
      <c r="I202" s="123"/>
      <c r="J202" s="134"/>
      <c r="K202" s="127"/>
      <c r="L202" s="115">
        <f t="shared" si="4"/>
        <v>0</v>
      </c>
    </row>
    <row r="203" spans="1:12" ht="22.5">
      <c r="A203" s="107">
        <v>926</v>
      </c>
      <c r="B203" s="107">
        <v>92605</v>
      </c>
      <c r="C203" s="108">
        <v>2820</v>
      </c>
      <c r="D203" s="109" t="s">
        <v>313</v>
      </c>
      <c r="E203" s="119" t="s">
        <v>47</v>
      </c>
      <c r="F203" s="119" t="s">
        <v>48</v>
      </c>
      <c r="G203" s="123">
        <v>8000</v>
      </c>
      <c r="H203" s="124">
        <v>0</v>
      </c>
      <c r="I203" s="123"/>
      <c r="J203" s="134"/>
      <c r="K203" s="127"/>
      <c r="L203" s="115">
        <f t="shared" si="4"/>
        <v>0</v>
      </c>
    </row>
    <row r="204" spans="1:12" ht="22.5">
      <c r="A204" s="107">
        <v>926</v>
      </c>
      <c r="B204" s="107">
        <v>92605</v>
      </c>
      <c r="C204" s="108">
        <v>2820</v>
      </c>
      <c r="D204" s="109" t="s">
        <v>313</v>
      </c>
      <c r="E204" s="119" t="s">
        <v>80</v>
      </c>
      <c r="F204" s="119" t="s">
        <v>81</v>
      </c>
      <c r="G204" s="123">
        <v>9800</v>
      </c>
      <c r="H204" s="124">
        <v>0</v>
      </c>
      <c r="I204" s="123"/>
      <c r="J204" s="134"/>
      <c r="K204" s="127"/>
      <c r="L204" s="115">
        <f t="shared" si="4"/>
        <v>0</v>
      </c>
    </row>
    <row r="205" spans="1:12" ht="22.5">
      <c r="A205" s="107">
        <v>926</v>
      </c>
      <c r="B205" s="107">
        <v>92605</v>
      </c>
      <c r="C205" s="108">
        <v>2820</v>
      </c>
      <c r="D205" s="109" t="s">
        <v>313</v>
      </c>
      <c r="E205" s="119" t="s">
        <v>82</v>
      </c>
      <c r="F205" s="119" t="s">
        <v>83</v>
      </c>
      <c r="G205" s="123">
        <v>4000</v>
      </c>
      <c r="H205" s="124">
        <v>4000</v>
      </c>
      <c r="I205" s="123">
        <v>4000</v>
      </c>
      <c r="J205" s="134"/>
      <c r="K205" s="127"/>
      <c r="L205" s="115">
        <f t="shared" si="4"/>
        <v>1</v>
      </c>
    </row>
    <row r="206" spans="1:12" ht="33.75">
      <c r="A206" s="107">
        <v>926</v>
      </c>
      <c r="B206" s="107">
        <v>92605</v>
      </c>
      <c r="C206" s="108">
        <v>2820</v>
      </c>
      <c r="D206" s="109" t="s">
        <v>313</v>
      </c>
      <c r="E206" s="119" t="s">
        <v>51</v>
      </c>
      <c r="F206" s="119" t="s">
        <v>52</v>
      </c>
      <c r="G206" s="119">
        <v>3000</v>
      </c>
      <c r="H206" s="119">
        <v>0</v>
      </c>
      <c r="I206" s="123"/>
      <c r="J206" s="134"/>
      <c r="K206" s="127"/>
      <c r="L206" s="115">
        <f t="shared" si="4"/>
        <v>0</v>
      </c>
    </row>
    <row r="207" spans="1:12" ht="22.5">
      <c r="A207" s="107">
        <v>926</v>
      </c>
      <c r="B207" s="107">
        <v>92605</v>
      </c>
      <c r="C207" s="108">
        <v>2820</v>
      </c>
      <c r="D207" s="109" t="s">
        <v>313</v>
      </c>
      <c r="E207" s="119" t="s">
        <v>84</v>
      </c>
      <c r="F207" s="119" t="s">
        <v>85</v>
      </c>
      <c r="G207" s="123">
        <v>5000</v>
      </c>
      <c r="H207" s="124">
        <v>0</v>
      </c>
      <c r="I207" s="123"/>
      <c r="J207" s="134"/>
      <c r="K207" s="127"/>
      <c r="L207" s="115">
        <f t="shared" si="4"/>
        <v>0</v>
      </c>
    </row>
    <row r="208" spans="1:12" ht="22.5">
      <c r="A208" s="107">
        <v>926</v>
      </c>
      <c r="B208" s="107">
        <v>92605</v>
      </c>
      <c r="C208" s="108">
        <v>2820</v>
      </c>
      <c r="D208" s="109" t="s">
        <v>313</v>
      </c>
      <c r="E208" s="119" t="s">
        <v>84</v>
      </c>
      <c r="F208" s="119" t="s">
        <v>86</v>
      </c>
      <c r="G208" s="123">
        <v>4200</v>
      </c>
      <c r="H208" s="124">
        <v>0</v>
      </c>
      <c r="I208" s="123"/>
      <c r="J208" s="134"/>
      <c r="K208" s="127"/>
      <c r="L208" s="115">
        <f t="shared" si="4"/>
        <v>0</v>
      </c>
    </row>
    <row r="209" spans="1:12" ht="22.5">
      <c r="A209" s="107">
        <v>926</v>
      </c>
      <c r="B209" s="107">
        <v>92605</v>
      </c>
      <c r="C209" s="108">
        <v>2820</v>
      </c>
      <c r="D209" s="109" t="s">
        <v>313</v>
      </c>
      <c r="E209" s="119" t="s">
        <v>276</v>
      </c>
      <c r="F209" s="119" t="s">
        <v>34</v>
      </c>
      <c r="G209" s="123">
        <v>2000</v>
      </c>
      <c r="H209" s="124">
        <v>0</v>
      </c>
      <c r="I209" s="123"/>
      <c r="J209" s="134"/>
      <c r="K209" s="127"/>
      <c r="L209" s="115">
        <f t="shared" si="4"/>
        <v>0</v>
      </c>
    </row>
    <row r="210" spans="1:12" ht="12.75">
      <c r="A210" s="107">
        <v>926</v>
      </c>
      <c r="B210" s="107">
        <v>92605</v>
      </c>
      <c r="C210" s="108">
        <v>2820</v>
      </c>
      <c r="D210" s="109" t="s">
        <v>313</v>
      </c>
      <c r="E210" s="119" t="s">
        <v>276</v>
      </c>
      <c r="F210" s="119" t="s">
        <v>87</v>
      </c>
      <c r="G210" s="123">
        <v>8000</v>
      </c>
      <c r="H210" s="124">
        <v>0</v>
      </c>
      <c r="I210" s="123"/>
      <c r="J210" s="134"/>
      <c r="K210" s="127"/>
      <c r="L210" s="115">
        <f t="shared" si="4"/>
        <v>0</v>
      </c>
    </row>
    <row r="211" spans="1:12" ht="45">
      <c r="A211" s="107">
        <v>926</v>
      </c>
      <c r="B211" s="107">
        <v>92605</v>
      </c>
      <c r="C211" s="108">
        <v>2820</v>
      </c>
      <c r="D211" s="109" t="s">
        <v>313</v>
      </c>
      <c r="E211" s="119" t="s">
        <v>73</v>
      </c>
      <c r="F211" s="148" t="s">
        <v>88</v>
      </c>
      <c r="G211" s="123">
        <v>110500</v>
      </c>
      <c r="H211" s="124">
        <v>48858</v>
      </c>
      <c r="I211" s="123">
        <v>48858</v>
      </c>
      <c r="J211" s="134"/>
      <c r="K211" s="127"/>
      <c r="L211" s="115">
        <f t="shared" si="4"/>
        <v>0.4421538461538462</v>
      </c>
    </row>
    <row r="212" spans="1:12" ht="12.75">
      <c r="A212" s="149">
        <v>926</v>
      </c>
      <c r="B212" s="149">
        <v>92605</v>
      </c>
      <c r="C212" s="150"/>
      <c r="D212" s="151" t="s">
        <v>313</v>
      </c>
      <c r="E212" s="152"/>
      <c r="F212" s="153" t="s">
        <v>751</v>
      </c>
      <c r="G212" s="154">
        <v>30000</v>
      </c>
      <c r="H212" s="155"/>
      <c r="I212" s="156"/>
      <c r="J212" s="134"/>
      <c r="K212" s="127"/>
      <c r="L212" s="115">
        <f t="shared" si="4"/>
        <v>0</v>
      </c>
    </row>
    <row r="213" spans="1:12" ht="12.75">
      <c r="A213" s="161" t="s">
        <v>611</v>
      </c>
      <c r="B213" s="161"/>
      <c r="C213" s="161"/>
      <c r="D213" s="161"/>
      <c r="E213" s="161"/>
      <c r="F213" s="161"/>
      <c r="G213" s="157">
        <f>SUM(G4:G212)</f>
        <v>14663536</v>
      </c>
      <c r="H213" s="157">
        <f>SUM(H4:H212)</f>
        <v>868141</v>
      </c>
      <c r="I213" s="157">
        <f>SUM(I4:I212)</f>
        <v>8397171.959999999</v>
      </c>
      <c r="J213" s="158"/>
      <c r="K213" s="159"/>
      <c r="L213" s="160">
        <f t="shared" si="4"/>
        <v>0.5726566879912184</v>
      </c>
    </row>
  </sheetData>
  <sheetProtection/>
  <mergeCells count="2">
    <mergeCell ref="A213:F213"/>
    <mergeCell ref="A1:L1"/>
  </mergeCells>
  <printOptions/>
  <pageMargins left="0.61" right="0.2" top="0.48" bottom="0.86" header="0.2362204724409449" footer="0.6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68">
      <selection activeCell="E81" sqref="E81"/>
    </sheetView>
  </sheetViews>
  <sheetFormatPr defaultColWidth="9.00390625" defaultRowHeight="12.75"/>
  <cols>
    <col min="1" max="1" width="4.00390625" style="31" bestFit="1" customWidth="1"/>
    <col min="2" max="2" width="6.00390625" style="31" bestFit="1" customWidth="1"/>
    <col min="3" max="3" width="5.00390625" style="31" bestFit="1" customWidth="1"/>
    <col min="4" max="4" width="19.375" style="31" customWidth="1"/>
    <col min="5" max="5" width="25.00390625" style="31" customWidth="1"/>
    <col min="6" max="6" width="41.00390625" style="31" customWidth="1"/>
    <col min="7" max="7" width="13.25390625" style="32" customWidth="1"/>
    <col min="8" max="16384" width="9.125" style="31" customWidth="1"/>
  </cols>
  <sheetData>
    <row r="1" spans="6:7" ht="12.75">
      <c r="F1" s="31">
        <v>2810</v>
      </c>
      <c r="G1" s="32">
        <v>2058800</v>
      </c>
    </row>
    <row r="2" spans="6:7" ht="12.75">
      <c r="F2" s="31">
        <v>2820</v>
      </c>
      <c r="G2" s="32">
        <v>3664182</v>
      </c>
    </row>
    <row r="3" spans="6:7" ht="12.75">
      <c r="F3" s="31">
        <v>2830</v>
      </c>
      <c r="G3" s="32">
        <v>245320</v>
      </c>
    </row>
    <row r="4" ht="12.75">
      <c r="G4" s="33">
        <f>SUM(G1:G3)</f>
        <v>5968302</v>
      </c>
    </row>
    <row r="5" spans="1:11" s="14" customFormat="1" ht="25.5">
      <c r="A5" s="34">
        <v>630</v>
      </c>
      <c r="B5" s="34">
        <v>63095</v>
      </c>
      <c r="C5" s="34">
        <v>2810</v>
      </c>
      <c r="D5" s="35" t="s">
        <v>610</v>
      </c>
      <c r="E5" s="35" t="s">
        <v>409</v>
      </c>
      <c r="F5" s="36" t="s">
        <v>410</v>
      </c>
      <c r="G5" s="37"/>
      <c r="H5" s="13"/>
      <c r="I5" s="38"/>
      <c r="J5" s="38"/>
      <c r="K5" s="39"/>
    </row>
    <row r="6" spans="1:11" s="14" customFormat="1" ht="51">
      <c r="A6" s="34">
        <v>630</v>
      </c>
      <c r="B6" s="34">
        <v>63095</v>
      </c>
      <c r="C6" s="34">
        <v>2820</v>
      </c>
      <c r="D6" s="16" t="s">
        <v>315</v>
      </c>
      <c r="E6" s="35" t="s">
        <v>488</v>
      </c>
      <c r="F6" s="36" t="s">
        <v>489</v>
      </c>
      <c r="G6" s="37"/>
      <c r="H6" s="40"/>
      <c r="I6" s="38"/>
      <c r="J6" s="38"/>
      <c r="K6" s="39"/>
    </row>
    <row r="7" spans="1:11" s="14" customFormat="1" ht="25.5">
      <c r="A7" s="14">
        <v>710</v>
      </c>
      <c r="B7" s="14">
        <v>71095</v>
      </c>
      <c r="C7" s="14">
        <v>2820</v>
      </c>
      <c r="D7" s="16" t="s">
        <v>407</v>
      </c>
      <c r="E7" s="16" t="s">
        <v>317</v>
      </c>
      <c r="F7" s="16" t="s">
        <v>318</v>
      </c>
      <c r="G7" s="18"/>
      <c r="H7" s="13"/>
      <c r="I7" s="18"/>
      <c r="J7" s="19"/>
      <c r="K7" s="20" t="s">
        <v>575</v>
      </c>
    </row>
    <row r="8" spans="1:11" s="14" customFormat="1" ht="12.75">
      <c r="A8" s="14">
        <v>710</v>
      </c>
      <c r="B8" s="14">
        <v>71095</v>
      </c>
      <c r="C8" s="14">
        <v>2820</v>
      </c>
      <c r="D8" s="16" t="s">
        <v>316</v>
      </c>
      <c r="E8" s="16" t="s">
        <v>625</v>
      </c>
      <c r="F8" s="16" t="s">
        <v>319</v>
      </c>
      <c r="G8" s="18"/>
      <c r="H8" s="13"/>
      <c r="I8" s="17"/>
      <c r="J8" s="19"/>
      <c r="K8" s="20" t="s">
        <v>575</v>
      </c>
    </row>
    <row r="9" spans="1:11" s="14" customFormat="1" ht="25.5">
      <c r="A9" s="14">
        <v>710</v>
      </c>
      <c r="B9" s="14">
        <v>71095</v>
      </c>
      <c r="C9" s="14">
        <v>2820</v>
      </c>
      <c r="D9" s="16" t="s">
        <v>249</v>
      </c>
      <c r="E9" s="16" t="s">
        <v>105</v>
      </c>
      <c r="F9" s="16" t="s">
        <v>250</v>
      </c>
      <c r="G9" s="17"/>
      <c r="H9" s="13"/>
      <c r="I9" s="18"/>
      <c r="J9" s="19"/>
      <c r="K9" s="20"/>
    </row>
    <row r="10" spans="1:11" s="14" customFormat="1" ht="38.25">
      <c r="A10" s="34">
        <v>754</v>
      </c>
      <c r="B10" s="34">
        <v>75495</v>
      </c>
      <c r="C10" s="34">
        <v>2820</v>
      </c>
      <c r="D10" s="35" t="s">
        <v>624</v>
      </c>
      <c r="E10" s="35" t="s">
        <v>452</v>
      </c>
      <c r="F10" s="36" t="s">
        <v>453</v>
      </c>
      <c r="G10" s="37"/>
      <c r="H10" s="40"/>
      <c r="I10" s="38"/>
      <c r="J10" s="38"/>
      <c r="K10" s="39"/>
    </row>
    <row r="11" spans="1:11" s="14" customFormat="1" ht="51">
      <c r="A11" s="14">
        <v>801</v>
      </c>
      <c r="B11" s="14">
        <v>80195</v>
      </c>
      <c r="C11" s="14">
        <v>2820</v>
      </c>
      <c r="D11" s="16" t="s">
        <v>316</v>
      </c>
      <c r="E11" s="16" t="s">
        <v>823</v>
      </c>
      <c r="F11" s="16" t="s">
        <v>825</v>
      </c>
      <c r="G11" s="17"/>
      <c r="H11" s="13"/>
      <c r="I11" s="18"/>
      <c r="J11" s="19"/>
      <c r="K11" s="20"/>
    </row>
    <row r="12" spans="1:11" s="14" customFormat="1" ht="51">
      <c r="A12" s="14">
        <v>801</v>
      </c>
      <c r="B12" s="14">
        <v>80195</v>
      </c>
      <c r="C12" s="14">
        <v>2820</v>
      </c>
      <c r="D12" s="16" t="s">
        <v>316</v>
      </c>
      <c r="E12" s="16" t="s">
        <v>824</v>
      </c>
      <c r="F12" s="16" t="s">
        <v>825</v>
      </c>
      <c r="G12" s="17"/>
      <c r="H12" s="13"/>
      <c r="I12" s="18"/>
      <c r="J12" s="19"/>
      <c r="K12" s="20"/>
    </row>
    <row r="13" spans="1:11" s="14" customFormat="1" ht="25.5">
      <c r="A13" s="34">
        <v>801</v>
      </c>
      <c r="B13" s="34">
        <v>80195</v>
      </c>
      <c r="C13" s="34">
        <v>2810</v>
      </c>
      <c r="D13" s="35" t="s">
        <v>624</v>
      </c>
      <c r="E13" s="35" t="s">
        <v>492</v>
      </c>
      <c r="F13" s="36" t="s">
        <v>460</v>
      </c>
      <c r="G13" s="37"/>
      <c r="H13" s="40"/>
      <c r="I13" s="38"/>
      <c r="J13" s="38"/>
      <c r="K13" s="39"/>
    </row>
    <row r="14" spans="1:11" s="14" customFormat="1" ht="25.5">
      <c r="A14" s="14">
        <v>801</v>
      </c>
      <c r="B14" s="14">
        <v>80195</v>
      </c>
      <c r="C14" s="14">
        <v>2820</v>
      </c>
      <c r="D14" s="16" t="s">
        <v>598</v>
      </c>
      <c r="E14" s="16" t="s">
        <v>603</v>
      </c>
      <c r="F14" s="30" t="s">
        <v>401</v>
      </c>
      <c r="G14" s="18"/>
      <c r="H14" s="13"/>
      <c r="I14" s="18"/>
      <c r="J14" s="19"/>
      <c r="K14" s="16"/>
    </row>
    <row r="15" spans="1:11" s="14" customFormat="1" ht="38.25">
      <c r="A15" s="14">
        <v>801</v>
      </c>
      <c r="B15" s="14">
        <v>80195</v>
      </c>
      <c r="C15" s="14">
        <v>2820</v>
      </c>
      <c r="D15" s="16" t="s">
        <v>598</v>
      </c>
      <c r="E15" s="16" t="s">
        <v>602</v>
      </c>
      <c r="F15" s="16" t="s">
        <v>403</v>
      </c>
      <c r="G15" s="18"/>
      <c r="H15" s="13"/>
      <c r="I15" s="18"/>
      <c r="J15" s="19"/>
      <c r="K15" s="16"/>
    </row>
    <row r="16" spans="1:11" s="14" customFormat="1" ht="38.25">
      <c r="A16" s="14">
        <v>801</v>
      </c>
      <c r="B16" s="14">
        <v>80195</v>
      </c>
      <c r="C16" s="14">
        <v>2820</v>
      </c>
      <c r="D16" s="16" t="s">
        <v>598</v>
      </c>
      <c r="E16" s="16" t="s">
        <v>602</v>
      </c>
      <c r="F16" s="30" t="s">
        <v>402</v>
      </c>
      <c r="G16" s="18"/>
      <c r="H16" s="13"/>
      <c r="I16" s="18"/>
      <c r="J16" s="19"/>
      <c r="K16" s="16"/>
    </row>
    <row r="17" spans="1:11" s="14" customFormat="1" ht="25.5">
      <c r="A17" s="14">
        <v>801</v>
      </c>
      <c r="B17" s="14">
        <v>80195</v>
      </c>
      <c r="C17" s="14">
        <v>2820</v>
      </c>
      <c r="D17" s="16" t="s">
        <v>598</v>
      </c>
      <c r="E17" s="16" t="s">
        <v>602</v>
      </c>
      <c r="F17" s="16" t="s">
        <v>404</v>
      </c>
      <c r="G17" s="18"/>
      <c r="H17" s="13"/>
      <c r="I17" s="18"/>
      <c r="J17" s="19"/>
      <c r="K17" s="16"/>
    </row>
    <row r="18" spans="1:11" s="14" customFormat="1" ht="25.5">
      <c r="A18" s="14">
        <v>801</v>
      </c>
      <c r="B18" s="14">
        <v>80195</v>
      </c>
      <c r="C18" s="14">
        <v>2820</v>
      </c>
      <c r="D18" s="16" t="s">
        <v>598</v>
      </c>
      <c r="E18" s="16" t="s">
        <v>604</v>
      </c>
      <c r="F18" s="16" t="s">
        <v>400</v>
      </c>
      <c r="G18" s="18"/>
      <c r="H18" s="13"/>
      <c r="I18" s="18"/>
      <c r="J18" s="19"/>
      <c r="K18" s="16"/>
    </row>
    <row r="19" spans="1:11" s="14" customFormat="1" ht="12.75">
      <c r="A19" s="14">
        <v>801</v>
      </c>
      <c r="B19" s="14">
        <v>80195</v>
      </c>
      <c r="C19" s="14">
        <v>2820</v>
      </c>
      <c r="D19" s="16" t="s">
        <v>610</v>
      </c>
      <c r="E19" s="16" t="s">
        <v>446</v>
      </c>
      <c r="F19" s="16" t="s">
        <v>447</v>
      </c>
      <c r="G19" s="18"/>
      <c r="H19" s="13"/>
      <c r="I19" s="18"/>
      <c r="J19" s="19"/>
      <c r="K19" s="16"/>
    </row>
    <row r="20" spans="1:11" s="27" customFormat="1" ht="25.5">
      <c r="A20" s="14">
        <v>801</v>
      </c>
      <c r="B20" s="14">
        <v>80195</v>
      </c>
      <c r="C20" s="14">
        <v>2820</v>
      </c>
      <c r="D20" s="16" t="s">
        <v>598</v>
      </c>
      <c r="E20" s="16" t="s">
        <v>396</v>
      </c>
      <c r="F20" s="16" t="s">
        <v>397</v>
      </c>
      <c r="G20" s="18"/>
      <c r="H20" s="13"/>
      <c r="I20" s="18"/>
      <c r="J20" s="19"/>
      <c r="K20" s="16"/>
    </row>
    <row r="21" spans="1:11" s="27" customFormat="1" ht="25.5">
      <c r="A21" s="14">
        <v>801</v>
      </c>
      <c r="B21" s="14">
        <v>80195</v>
      </c>
      <c r="C21" s="14">
        <v>2820</v>
      </c>
      <c r="D21" s="16" t="s">
        <v>598</v>
      </c>
      <c r="E21" s="16" t="s">
        <v>396</v>
      </c>
      <c r="F21" s="16" t="s">
        <v>399</v>
      </c>
      <c r="G21" s="18"/>
      <c r="H21" s="13"/>
      <c r="I21" s="18"/>
      <c r="J21" s="19"/>
      <c r="K21" s="16"/>
    </row>
    <row r="22" spans="1:11" s="27" customFormat="1" ht="25.5">
      <c r="A22" s="14">
        <v>801</v>
      </c>
      <c r="B22" s="14">
        <v>80195</v>
      </c>
      <c r="C22" s="14">
        <v>2820</v>
      </c>
      <c r="D22" s="16" t="s">
        <v>598</v>
      </c>
      <c r="E22" s="16" t="s">
        <v>599</v>
      </c>
      <c r="F22" s="16" t="s">
        <v>393</v>
      </c>
      <c r="G22" s="18"/>
      <c r="H22" s="13"/>
      <c r="I22" s="18"/>
      <c r="J22" s="19"/>
      <c r="K22" s="16"/>
    </row>
    <row r="23" spans="1:11" s="14" customFormat="1" ht="25.5">
      <c r="A23" s="14">
        <v>801</v>
      </c>
      <c r="B23" s="14">
        <v>80195</v>
      </c>
      <c r="C23" s="14">
        <v>2820</v>
      </c>
      <c r="D23" s="16" t="s">
        <v>598</v>
      </c>
      <c r="E23" s="16" t="s">
        <v>605</v>
      </c>
      <c r="F23" s="16" t="s">
        <v>539</v>
      </c>
      <c r="G23" s="18"/>
      <c r="H23" s="13"/>
      <c r="I23" s="18"/>
      <c r="J23" s="19"/>
      <c r="K23" s="16"/>
    </row>
    <row r="24" spans="1:11" s="27" customFormat="1" ht="51">
      <c r="A24" s="34">
        <v>801</v>
      </c>
      <c r="B24" s="34">
        <v>80195</v>
      </c>
      <c r="C24" s="34">
        <v>2820</v>
      </c>
      <c r="D24" s="35" t="s">
        <v>624</v>
      </c>
      <c r="E24" s="35" t="s">
        <v>525</v>
      </c>
      <c r="F24" s="36" t="s">
        <v>533</v>
      </c>
      <c r="G24" s="37"/>
      <c r="H24" s="40"/>
      <c r="I24" s="38"/>
      <c r="J24" s="38"/>
      <c r="K24" s="39"/>
    </row>
    <row r="25" spans="1:11" s="27" customFormat="1" ht="12.75">
      <c r="A25" s="14">
        <v>851</v>
      </c>
      <c r="B25" s="14">
        <v>85154</v>
      </c>
      <c r="C25" s="14">
        <v>2810</v>
      </c>
      <c r="D25" s="16" t="s">
        <v>312</v>
      </c>
      <c r="E25" s="16" t="s">
        <v>440</v>
      </c>
      <c r="F25" s="16" t="s">
        <v>441</v>
      </c>
      <c r="G25" s="18"/>
      <c r="H25" s="13"/>
      <c r="I25" s="18"/>
      <c r="J25" s="19"/>
      <c r="K25" s="20" t="s">
        <v>575</v>
      </c>
    </row>
    <row r="26" spans="1:11" s="27" customFormat="1" ht="25.5">
      <c r="A26" s="14">
        <v>851</v>
      </c>
      <c r="B26" s="14">
        <v>85154</v>
      </c>
      <c r="C26" s="14">
        <v>2820</v>
      </c>
      <c r="D26" s="16" t="s">
        <v>624</v>
      </c>
      <c r="E26" s="16" t="s">
        <v>419</v>
      </c>
      <c r="F26" s="16" t="s">
        <v>420</v>
      </c>
      <c r="G26" s="18"/>
      <c r="H26" s="13"/>
      <c r="I26" s="17"/>
      <c r="J26" s="19"/>
      <c r="K26" s="20"/>
    </row>
    <row r="27" spans="1:11" s="14" customFormat="1" ht="51">
      <c r="A27" s="14">
        <v>851</v>
      </c>
      <c r="B27" s="14">
        <v>85154</v>
      </c>
      <c r="C27" s="14">
        <v>2830</v>
      </c>
      <c r="D27" s="16" t="s">
        <v>624</v>
      </c>
      <c r="E27" s="16" t="s">
        <v>416</v>
      </c>
      <c r="F27" s="16" t="s">
        <v>544</v>
      </c>
      <c r="G27" s="18"/>
      <c r="H27" s="13"/>
      <c r="I27" s="18"/>
      <c r="J27" s="19"/>
      <c r="K27" s="16"/>
    </row>
    <row r="28" spans="1:11" s="41" customFormat="1" ht="63.75">
      <c r="A28" s="14">
        <v>851</v>
      </c>
      <c r="B28" s="14">
        <v>85154</v>
      </c>
      <c r="C28" s="14">
        <v>2820</v>
      </c>
      <c r="D28" s="16" t="s">
        <v>624</v>
      </c>
      <c r="E28" s="16" t="s">
        <v>367</v>
      </c>
      <c r="F28" s="16" t="s">
        <v>368</v>
      </c>
      <c r="G28" s="18"/>
      <c r="H28" s="13"/>
      <c r="I28" s="18"/>
      <c r="J28" s="19"/>
      <c r="K28" s="20"/>
    </row>
    <row r="29" spans="1:11" s="14" customFormat="1" ht="63.75">
      <c r="A29" s="14">
        <v>851</v>
      </c>
      <c r="B29" s="14">
        <v>85154</v>
      </c>
      <c r="C29" s="14">
        <v>2820</v>
      </c>
      <c r="D29" s="16" t="s">
        <v>624</v>
      </c>
      <c r="E29" s="16" t="s">
        <v>367</v>
      </c>
      <c r="F29" s="16" t="s">
        <v>369</v>
      </c>
      <c r="G29" s="18"/>
      <c r="H29" s="13"/>
      <c r="I29" s="18"/>
      <c r="J29" s="19"/>
      <c r="K29" s="20"/>
    </row>
    <row r="30" spans="1:11" s="14" customFormat="1" ht="38.25">
      <c r="A30" s="14">
        <v>851</v>
      </c>
      <c r="B30" s="14">
        <v>85154</v>
      </c>
      <c r="C30" s="14">
        <v>2820</v>
      </c>
      <c r="D30" s="16" t="s">
        <v>624</v>
      </c>
      <c r="E30" s="35" t="s">
        <v>476</v>
      </c>
      <c r="F30" s="16" t="s">
        <v>408</v>
      </c>
      <c r="G30" s="18"/>
      <c r="H30" s="13"/>
      <c r="I30" s="18"/>
      <c r="J30" s="19"/>
      <c r="K30" s="20" t="s">
        <v>575</v>
      </c>
    </row>
    <row r="31" spans="1:11" s="27" customFormat="1" ht="25.5">
      <c r="A31" s="14">
        <v>851</v>
      </c>
      <c r="B31" s="14">
        <v>85154</v>
      </c>
      <c r="C31" s="14">
        <v>2820</v>
      </c>
      <c r="D31" s="16" t="s">
        <v>624</v>
      </c>
      <c r="E31" s="16" t="s">
        <v>607</v>
      </c>
      <c r="F31" s="16" t="s">
        <v>414</v>
      </c>
      <c r="G31" s="18"/>
      <c r="H31" s="13"/>
      <c r="I31" s="18"/>
      <c r="J31" s="19"/>
      <c r="K31" s="20"/>
    </row>
    <row r="32" spans="1:11" s="14" customFormat="1" ht="38.25">
      <c r="A32" s="14">
        <v>851</v>
      </c>
      <c r="B32" s="14">
        <v>85154</v>
      </c>
      <c r="C32" s="14">
        <v>2820</v>
      </c>
      <c r="D32" s="16" t="s">
        <v>624</v>
      </c>
      <c r="E32" s="16" t="s">
        <v>607</v>
      </c>
      <c r="F32" s="16" t="s">
        <v>448</v>
      </c>
      <c r="G32" s="18"/>
      <c r="H32" s="13"/>
      <c r="I32" s="18"/>
      <c r="J32" s="19"/>
      <c r="K32" s="20" t="s">
        <v>575</v>
      </c>
    </row>
    <row r="33" spans="1:11" s="27" customFormat="1" ht="38.25">
      <c r="A33" s="14">
        <v>851</v>
      </c>
      <c r="B33" s="14">
        <v>85154</v>
      </c>
      <c r="C33" s="14">
        <v>2820</v>
      </c>
      <c r="D33" s="16" t="s">
        <v>624</v>
      </c>
      <c r="E33" s="16" t="s">
        <v>609</v>
      </c>
      <c r="F33" s="16" t="s">
        <v>362</v>
      </c>
      <c r="G33" s="18"/>
      <c r="H33" s="13"/>
      <c r="I33" s="18"/>
      <c r="J33" s="19"/>
      <c r="K33" s="20"/>
    </row>
    <row r="34" spans="1:11" s="14" customFormat="1" ht="25.5">
      <c r="A34" s="14">
        <v>851</v>
      </c>
      <c r="B34" s="14">
        <v>85154</v>
      </c>
      <c r="C34" s="14">
        <v>2820</v>
      </c>
      <c r="D34" s="16" t="s">
        <v>624</v>
      </c>
      <c r="E34" s="16" t="s">
        <v>625</v>
      </c>
      <c r="F34" s="16" t="s">
        <v>413</v>
      </c>
      <c r="G34" s="18"/>
      <c r="H34" s="13"/>
      <c r="I34" s="18"/>
      <c r="J34" s="19"/>
      <c r="K34" s="20"/>
    </row>
    <row r="35" spans="1:11" s="14" customFormat="1" ht="25.5">
      <c r="A35" s="10">
        <v>851</v>
      </c>
      <c r="B35" s="10">
        <v>85154</v>
      </c>
      <c r="C35" s="10">
        <v>2830</v>
      </c>
      <c r="D35" s="11" t="s">
        <v>624</v>
      </c>
      <c r="E35" s="16" t="s">
        <v>349</v>
      </c>
      <c r="F35" s="12" t="s">
        <v>406</v>
      </c>
      <c r="G35" s="21"/>
      <c r="H35" s="24"/>
      <c r="I35" s="10"/>
      <c r="J35" s="10"/>
      <c r="K35" s="20"/>
    </row>
    <row r="36" spans="1:11" s="14" customFormat="1" ht="12.75">
      <c r="A36" s="14">
        <v>851</v>
      </c>
      <c r="B36" s="14">
        <v>85154</v>
      </c>
      <c r="C36" s="14">
        <v>2830</v>
      </c>
      <c r="D36" s="16" t="s">
        <v>598</v>
      </c>
      <c r="E36" s="16" t="s">
        <v>826</v>
      </c>
      <c r="F36" s="16" t="s">
        <v>827</v>
      </c>
      <c r="G36" s="17"/>
      <c r="H36" s="13"/>
      <c r="I36" s="18"/>
      <c r="J36" s="19"/>
      <c r="K36" s="20"/>
    </row>
    <row r="37" spans="1:11" s="14" customFormat="1" ht="25.5">
      <c r="A37" s="10">
        <v>851</v>
      </c>
      <c r="B37" s="10">
        <v>85154</v>
      </c>
      <c r="C37" s="10">
        <v>2820</v>
      </c>
      <c r="D37" s="11" t="s">
        <v>624</v>
      </c>
      <c r="E37" s="11" t="s">
        <v>745</v>
      </c>
      <c r="F37" s="12" t="s">
        <v>746</v>
      </c>
      <c r="G37" s="21"/>
      <c r="H37" s="13"/>
      <c r="I37" s="18"/>
      <c r="J37" s="19"/>
      <c r="K37" s="11"/>
    </row>
    <row r="38" spans="1:11" s="14" customFormat="1" ht="25.5">
      <c r="A38" s="10">
        <v>851</v>
      </c>
      <c r="B38" s="10">
        <v>85154</v>
      </c>
      <c r="C38" s="10">
        <v>2820</v>
      </c>
      <c r="D38" s="11" t="s">
        <v>624</v>
      </c>
      <c r="E38" s="11" t="s">
        <v>288</v>
      </c>
      <c r="F38" s="12" t="s">
        <v>746</v>
      </c>
      <c r="G38" s="21"/>
      <c r="H38" s="13"/>
      <c r="I38" s="10"/>
      <c r="J38" s="10"/>
      <c r="K38" s="11"/>
    </row>
    <row r="39" spans="1:11" s="14" customFormat="1" ht="12.75">
      <c r="A39" s="10">
        <v>851</v>
      </c>
      <c r="B39" s="10">
        <v>85154</v>
      </c>
      <c r="C39" s="10">
        <v>2820</v>
      </c>
      <c r="D39" s="11" t="s">
        <v>624</v>
      </c>
      <c r="E39" s="11" t="s">
        <v>625</v>
      </c>
      <c r="F39" s="12" t="s">
        <v>746</v>
      </c>
      <c r="G39" s="21"/>
      <c r="H39" s="13"/>
      <c r="I39" s="10"/>
      <c r="J39" s="10"/>
      <c r="K39" s="11"/>
    </row>
    <row r="40" spans="1:11" s="14" customFormat="1" ht="25.5">
      <c r="A40" s="10">
        <v>851</v>
      </c>
      <c r="B40" s="10">
        <v>85154</v>
      </c>
      <c r="C40" s="10">
        <v>2820</v>
      </c>
      <c r="D40" s="11" t="s">
        <v>624</v>
      </c>
      <c r="E40" s="11" t="s">
        <v>322</v>
      </c>
      <c r="F40" s="12" t="s">
        <v>746</v>
      </c>
      <c r="G40" s="21"/>
      <c r="H40" s="13"/>
      <c r="I40" s="10"/>
      <c r="J40" s="10"/>
      <c r="K40" s="11"/>
    </row>
    <row r="41" spans="1:11" s="14" customFormat="1" ht="25.5">
      <c r="A41" s="10">
        <v>851</v>
      </c>
      <c r="B41" s="10">
        <v>85154</v>
      </c>
      <c r="C41" s="10">
        <v>2820</v>
      </c>
      <c r="D41" s="11" t="s">
        <v>624</v>
      </c>
      <c r="E41" s="11" t="s">
        <v>323</v>
      </c>
      <c r="F41" s="12" t="s">
        <v>746</v>
      </c>
      <c r="G41" s="21"/>
      <c r="H41" s="13"/>
      <c r="I41" s="10"/>
      <c r="J41" s="10"/>
      <c r="K41" s="11"/>
    </row>
    <row r="42" spans="1:11" s="14" customFormat="1" ht="63.75">
      <c r="A42" s="10">
        <v>851</v>
      </c>
      <c r="B42" s="10">
        <v>85154</v>
      </c>
      <c r="C42" s="10">
        <v>2820</v>
      </c>
      <c r="D42" s="11" t="s">
        <v>624</v>
      </c>
      <c r="E42" s="11" t="s">
        <v>367</v>
      </c>
      <c r="F42" s="12" t="s">
        <v>746</v>
      </c>
      <c r="G42" s="21"/>
      <c r="H42" s="13"/>
      <c r="I42" s="10"/>
      <c r="J42" s="10"/>
      <c r="K42" s="11"/>
    </row>
    <row r="43" spans="1:11" s="14" customFormat="1" ht="25.5">
      <c r="A43" s="10">
        <v>851</v>
      </c>
      <c r="B43" s="10">
        <v>85154</v>
      </c>
      <c r="C43" s="10">
        <v>2820</v>
      </c>
      <c r="D43" s="11" t="s">
        <v>624</v>
      </c>
      <c r="E43" s="11" t="s">
        <v>743</v>
      </c>
      <c r="F43" s="12" t="s">
        <v>741</v>
      </c>
      <c r="G43" s="21"/>
      <c r="H43" s="13"/>
      <c r="I43" s="10"/>
      <c r="J43" s="10"/>
      <c r="K43" s="11"/>
    </row>
    <row r="44" spans="1:11" s="14" customFormat="1" ht="12.75">
      <c r="A44" s="10">
        <v>851</v>
      </c>
      <c r="B44" s="10">
        <v>85154</v>
      </c>
      <c r="C44" s="10">
        <v>2820</v>
      </c>
      <c r="D44" s="11" t="s">
        <v>624</v>
      </c>
      <c r="E44" s="11" t="s">
        <v>743</v>
      </c>
      <c r="F44" s="12" t="s">
        <v>744</v>
      </c>
      <c r="G44" s="21"/>
      <c r="H44" s="13"/>
      <c r="I44" s="10"/>
      <c r="J44" s="10"/>
      <c r="K44" s="11"/>
    </row>
    <row r="45" spans="1:11" s="14" customFormat="1" ht="25.5">
      <c r="A45" s="10">
        <v>851</v>
      </c>
      <c r="B45" s="10">
        <v>85154</v>
      </c>
      <c r="C45" s="10">
        <v>2820</v>
      </c>
      <c r="D45" s="11" t="s">
        <v>624</v>
      </c>
      <c r="E45" s="11" t="s">
        <v>743</v>
      </c>
      <c r="F45" s="12" t="s">
        <v>742</v>
      </c>
      <c r="G45" s="21"/>
      <c r="H45" s="13"/>
      <c r="I45" s="10"/>
      <c r="J45" s="10"/>
      <c r="K45" s="11"/>
    </row>
    <row r="49" spans="1:11" s="14" customFormat="1" ht="25.5">
      <c r="A49" s="14">
        <v>851</v>
      </c>
      <c r="B49" s="14">
        <v>85154</v>
      </c>
      <c r="C49" s="14">
        <v>2820</v>
      </c>
      <c r="D49" s="16" t="s">
        <v>624</v>
      </c>
      <c r="E49" s="16" t="s">
        <v>363</v>
      </c>
      <c r="F49" s="16" t="s">
        <v>364</v>
      </c>
      <c r="G49" s="18"/>
      <c r="H49" s="13"/>
      <c r="I49" s="18"/>
      <c r="J49" s="19"/>
      <c r="K49" s="20"/>
    </row>
    <row r="50" spans="1:11" s="14" customFormat="1" ht="38.25">
      <c r="A50" s="14">
        <v>851</v>
      </c>
      <c r="B50" s="14">
        <v>85154</v>
      </c>
      <c r="C50" s="14">
        <v>2820</v>
      </c>
      <c r="D50" s="16" t="s">
        <v>624</v>
      </c>
      <c r="E50" s="16" t="s">
        <v>289</v>
      </c>
      <c r="F50" s="16" t="s">
        <v>415</v>
      </c>
      <c r="G50" s="18"/>
      <c r="H50" s="13"/>
      <c r="I50" s="18"/>
      <c r="J50" s="19"/>
      <c r="K50" s="20"/>
    </row>
    <row r="51" spans="1:11" s="14" customFormat="1" ht="51">
      <c r="A51" s="14">
        <v>851</v>
      </c>
      <c r="B51" s="14">
        <v>85154</v>
      </c>
      <c r="C51" s="14">
        <v>2820</v>
      </c>
      <c r="D51" s="16" t="s">
        <v>624</v>
      </c>
      <c r="E51" s="16" t="s">
        <v>288</v>
      </c>
      <c r="F51" s="16" t="s">
        <v>370</v>
      </c>
      <c r="G51" s="18"/>
      <c r="H51" s="13"/>
      <c r="I51" s="18"/>
      <c r="J51" s="19"/>
      <c r="K51" s="20"/>
    </row>
    <row r="52" spans="1:11" s="14" customFormat="1" ht="25.5">
      <c r="A52" s="14">
        <v>851</v>
      </c>
      <c r="B52" s="14">
        <v>85154</v>
      </c>
      <c r="C52" s="14">
        <v>2820</v>
      </c>
      <c r="D52" s="16" t="s">
        <v>624</v>
      </c>
      <c r="E52" s="16" t="s">
        <v>330</v>
      </c>
      <c r="F52" s="16" t="s">
        <v>411</v>
      </c>
      <c r="G52" s="18"/>
      <c r="H52" s="13"/>
      <c r="I52" s="18"/>
      <c r="J52" s="19"/>
      <c r="K52" s="20" t="s">
        <v>575</v>
      </c>
    </row>
    <row r="53" spans="1:11" s="14" customFormat="1" ht="25.5">
      <c r="A53" s="14">
        <v>851</v>
      </c>
      <c r="B53" s="14">
        <v>85154</v>
      </c>
      <c r="C53" s="14">
        <v>2820</v>
      </c>
      <c r="D53" s="16" t="s">
        <v>624</v>
      </c>
      <c r="E53" s="16" t="s">
        <v>365</v>
      </c>
      <c r="F53" s="16" t="s">
        <v>366</v>
      </c>
      <c r="G53" s="18"/>
      <c r="H53" s="13"/>
      <c r="I53" s="18"/>
      <c r="J53" s="19"/>
      <c r="K53" s="20"/>
    </row>
    <row r="54" spans="1:11" s="14" customFormat="1" ht="38.25">
      <c r="A54" s="14">
        <v>851</v>
      </c>
      <c r="B54" s="14">
        <v>85154</v>
      </c>
      <c r="C54" s="14">
        <v>2820</v>
      </c>
      <c r="D54" s="16" t="s">
        <v>624</v>
      </c>
      <c r="E54" s="16" t="s">
        <v>417</v>
      </c>
      <c r="F54" s="42" t="s">
        <v>418</v>
      </c>
      <c r="G54" s="18"/>
      <c r="H54" s="13"/>
      <c r="I54" s="18"/>
      <c r="J54" s="19"/>
      <c r="K54" s="43"/>
    </row>
    <row r="55" spans="1:11" s="14" customFormat="1" ht="38.25">
      <c r="A55" s="14">
        <v>851</v>
      </c>
      <c r="B55" s="14">
        <v>85195</v>
      </c>
      <c r="C55" s="14">
        <v>2830</v>
      </c>
      <c r="D55" s="16" t="s">
        <v>624</v>
      </c>
      <c r="E55" s="16" t="s">
        <v>349</v>
      </c>
      <c r="F55" s="16" t="s">
        <v>439</v>
      </c>
      <c r="G55" s="18"/>
      <c r="H55" s="13"/>
      <c r="I55" s="18"/>
      <c r="J55" s="19"/>
      <c r="K55" s="16" t="s">
        <v>580</v>
      </c>
    </row>
    <row r="56" spans="1:11" s="14" customFormat="1" ht="25.5">
      <c r="A56" s="14">
        <v>851</v>
      </c>
      <c r="B56" s="14">
        <v>85195</v>
      </c>
      <c r="C56" s="14">
        <v>2810</v>
      </c>
      <c r="D56" s="16" t="s">
        <v>624</v>
      </c>
      <c r="E56" s="16" t="s">
        <v>300</v>
      </c>
      <c r="F56" s="16" t="s">
        <v>374</v>
      </c>
      <c r="G56" s="18"/>
      <c r="H56" s="13"/>
      <c r="I56" s="18"/>
      <c r="J56" s="19"/>
      <c r="K56" s="16"/>
    </row>
    <row r="57" spans="1:11" s="27" customFormat="1" ht="38.25">
      <c r="A57" s="14">
        <v>851</v>
      </c>
      <c r="B57" s="14">
        <v>85195</v>
      </c>
      <c r="C57" s="14">
        <v>2820</v>
      </c>
      <c r="D57" s="16" t="s">
        <v>624</v>
      </c>
      <c r="E57" s="16" t="s">
        <v>320</v>
      </c>
      <c r="F57" s="16" t="s">
        <v>321</v>
      </c>
      <c r="G57" s="18"/>
      <c r="H57" s="13"/>
      <c r="I57" s="18"/>
      <c r="J57" s="19"/>
      <c r="K57" s="20" t="s">
        <v>575</v>
      </c>
    </row>
    <row r="58" spans="1:11" s="14" customFormat="1" ht="38.25">
      <c r="A58" s="34">
        <v>851</v>
      </c>
      <c r="B58" s="34">
        <v>85195</v>
      </c>
      <c r="C58" s="34">
        <v>2820</v>
      </c>
      <c r="D58" s="35" t="s">
        <v>498</v>
      </c>
      <c r="E58" s="35" t="s">
        <v>476</v>
      </c>
      <c r="F58" s="36" t="s">
        <v>478</v>
      </c>
      <c r="G58" s="37"/>
      <c r="H58" s="40"/>
      <c r="I58" s="38"/>
      <c r="J58" s="38"/>
      <c r="K58" s="39"/>
    </row>
    <row r="59" spans="1:11" s="14" customFormat="1" ht="38.25">
      <c r="A59" s="34">
        <v>851</v>
      </c>
      <c r="B59" s="34">
        <v>85195</v>
      </c>
      <c r="C59" s="34">
        <v>2820</v>
      </c>
      <c r="D59" s="35" t="s">
        <v>498</v>
      </c>
      <c r="E59" s="35" t="s">
        <v>476</v>
      </c>
      <c r="F59" s="36" t="s">
        <v>491</v>
      </c>
      <c r="G59" s="37"/>
      <c r="H59" s="40"/>
      <c r="I59" s="38"/>
      <c r="J59" s="38"/>
      <c r="K59" s="39"/>
    </row>
    <row r="60" spans="1:11" s="14" customFormat="1" ht="38.25">
      <c r="A60" s="34">
        <v>851</v>
      </c>
      <c r="B60" s="34">
        <v>85195</v>
      </c>
      <c r="C60" s="34">
        <v>2820</v>
      </c>
      <c r="D60" s="35" t="s">
        <v>498</v>
      </c>
      <c r="E60" s="35" t="s">
        <v>476</v>
      </c>
      <c r="F60" s="36" t="s">
        <v>477</v>
      </c>
      <c r="G60" s="37"/>
      <c r="H60" s="40"/>
      <c r="I60" s="38"/>
      <c r="J60" s="38"/>
      <c r="K60" s="39"/>
    </row>
    <row r="61" spans="1:11" s="14" customFormat="1" ht="25.5">
      <c r="A61" s="14">
        <v>851</v>
      </c>
      <c r="B61" s="14">
        <v>85195</v>
      </c>
      <c r="C61" s="14">
        <v>2820</v>
      </c>
      <c r="D61" s="16" t="s">
        <v>624</v>
      </c>
      <c r="E61" s="16" t="s">
        <v>325</v>
      </c>
      <c r="F61" s="16" t="s">
        <v>326</v>
      </c>
      <c r="G61" s="18"/>
      <c r="H61" s="13"/>
      <c r="I61" s="18"/>
      <c r="J61" s="19"/>
      <c r="K61" s="20" t="s">
        <v>575</v>
      </c>
    </row>
    <row r="62" spans="1:11" s="14" customFormat="1" ht="12.75">
      <c r="A62" s="14">
        <v>851</v>
      </c>
      <c r="B62" s="14">
        <v>85195</v>
      </c>
      <c r="C62" s="14">
        <v>2820</v>
      </c>
      <c r="D62" s="16" t="s">
        <v>624</v>
      </c>
      <c r="E62" s="16" t="s">
        <v>830</v>
      </c>
      <c r="F62" s="16" t="s">
        <v>831</v>
      </c>
      <c r="G62" s="17"/>
      <c r="H62" s="13"/>
      <c r="I62" s="18"/>
      <c r="J62" s="19"/>
      <c r="K62" s="16"/>
    </row>
    <row r="63" spans="1:11" s="14" customFormat="1" ht="12.75">
      <c r="A63" s="14">
        <v>851</v>
      </c>
      <c r="B63" s="14">
        <v>85195</v>
      </c>
      <c r="C63" s="14">
        <v>2820</v>
      </c>
      <c r="D63" s="16" t="s">
        <v>624</v>
      </c>
      <c r="E63" s="16" t="s">
        <v>542</v>
      </c>
      <c r="F63" s="16" t="s">
        <v>831</v>
      </c>
      <c r="G63" s="17"/>
      <c r="H63" s="13"/>
      <c r="I63" s="18"/>
      <c r="J63" s="19"/>
      <c r="K63" s="16"/>
    </row>
    <row r="64" spans="1:11" s="14" customFormat="1" ht="12.75">
      <c r="A64" s="14">
        <v>851</v>
      </c>
      <c r="B64" s="14">
        <v>85195</v>
      </c>
      <c r="C64" s="14">
        <v>2820</v>
      </c>
      <c r="D64" s="16" t="s">
        <v>624</v>
      </c>
      <c r="E64" s="16" t="s">
        <v>581</v>
      </c>
      <c r="F64" s="16" t="s">
        <v>831</v>
      </c>
      <c r="G64" s="17"/>
      <c r="H64" s="13"/>
      <c r="I64" s="18"/>
      <c r="J64" s="19"/>
      <c r="K64" s="16"/>
    </row>
    <row r="65" spans="1:11" s="14" customFormat="1" ht="12.75">
      <c r="A65" s="14">
        <v>851</v>
      </c>
      <c r="B65" s="14">
        <v>85195</v>
      </c>
      <c r="C65" s="14">
        <v>2820</v>
      </c>
      <c r="D65" s="16" t="s">
        <v>624</v>
      </c>
      <c r="E65" s="16" t="s">
        <v>545</v>
      </c>
      <c r="F65" s="16" t="s">
        <v>831</v>
      </c>
      <c r="G65" s="17"/>
      <c r="H65" s="13"/>
      <c r="I65" s="18"/>
      <c r="J65" s="19"/>
      <c r="K65" s="16"/>
    </row>
    <row r="66" spans="1:11" s="14" customFormat="1" ht="12.75">
      <c r="A66" s="14">
        <v>851</v>
      </c>
      <c r="B66" s="14">
        <v>85195</v>
      </c>
      <c r="C66" s="14">
        <v>2820</v>
      </c>
      <c r="D66" s="16" t="s">
        <v>624</v>
      </c>
      <c r="E66" s="16" t="s">
        <v>829</v>
      </c>
      <c r="F66" s="16" t="s">
        <v>831</v>
      </c>
      <c r="G66" s="17"/>
      <c r="H66" s="13"/>
      <c r="I66" s="18"/>
      <c r="J66" s="19"/>
      <c r="K66" s="16"/>
    </row>
    <row r="67" spans="1:11" s="14" customFormat="1" ht="12.75">
      <c r="A67" s="14">
        <v>851</v>
      </c>
      <c r="B67" s="14">
        <v>85195</v>
      </c>
      <c r="C67" s="14">
        <v>2820</v>
      </c>
      <c r="D67" s="16" t="s">
        <v>624</v>
      </c>
      <c r="E67" s="16" t="s">
        <v>828</v>
      </c>
      <c r="F67" s="16" t="s">
        <v>831</v>
      </c>
      <c r="G67" s="17"/>
      <c r="H67" s="13"/>
      <c r="I67" s="18"/>
      <c r="J67" s="19"/>
      <c r="K67" s="16"/>
    </row>
    <row r="68" spans="1:11" s="14" customFormat="1" ht="12.75">
      <c r="A68" s="14">
        <v>851</v>
      </c>
      <c r="B68" s="14">
        <v>85195</v>
      </c>
      <c r="C68" s="14">
        <v>2820</v>
      </c>
      <c r="D68" s="16" t="s">
        <v>624</v>
      </c>
      <c r="E68" s="16" t="s">
        <v>743</v>
      </c>
      <c r="F68" s="16" t="s">
        <v>749</v>
      </c>
      <c r="G68" s="17"/>
      <c r="H68" s="13"/>
      <c r="I68" s="18"/>
      <c r="J68" s="19"/>
      <c r="K68" s="11"/>
    </row>
    <row r="69" spans="1:11" s="14" customFormat="1" ht="12.75">
      <c r="A69" s="14">
        <v>851</v>
      </c>
      <c r="B69" s="14">
        <v>85195</v>
      </c>
      <c r="C69" s="14">
        <v>2820</v>
      </c>
      <c r="D69" s="16" t="s">
        <v>624</v>
      </c>
      <c r="E69" s="16" t="s">
        <v>277</v>
      </c>
      <c r="F69" s="16" t="s">
        <v>750</v>
      </c>
      <c r="G69" s="17"/>
      <c r="H69" s="13"/>
      <c r="I69" s="18"/>
      <c r="J69" s="19"/>
      <c r="K69" s="11"/>
    </row>
    <row r="70" spans="1:11" s="14" customFormat="1" ht="63.75">
      <c r="A70" s="14">
        <v>851</v>
      </c>
      <c r="B70" s="14">
        <v>85195</v>
      </c>
      <c r="C70" s="14">
        <v>2820</v>
      </c>
      <c r="D70" s="16" t="s">
        <v>624</v>
      </c>
      <c r="E70" s="16" t="s">
        <v>303</v>
      </c>
      <c r="F70" s="16" t="s">
        <v>324</v>
      </c>
      <c r="G70" s="18"/>
      <c r="H70" s="13"/>
      <c r="I70" s="18"/>
      <c r="J70" s="19"/>
      <c r="K70" s="20" t="s">
        <v>575</v>
      </c>
    </row>
    <row r="71" spans="1:11" s="14" customFormat="1" ht="51">
      <c r="A71" s="34">
        <v>851</v>
      </c>
      <c r="B71" s="34">
        <v>85195</v>
      </c>
      <c r="C71" s="34">
        <v>2820</v>
      </c>
      <c r="D71" s="35" t="s">
        <v>498</v>
      </c>
      <c r="E71" s="35" t="s">
        <v>486</v>
      </c>
      <c r="F71" s="36" t="s">
        <v>497</v>
      </c>
      <c r="G71" s="37"/>
      <c r="H71" s="40"/>
      <c r="I71" s="38"/>
      <c r="J71" s="38"/>
      <c r="K71" s="39"/>
    </row>
    <row r="72" spans="1:11" s="14" customFormat="1" ht="38.25">
      <c r="A72" s="14">
        <v>851</v>
      </c>
      <c r="B72" s="14">
        <v>85195</v>
      </c>
      <c r="C72" s="14">
        <v>2820</v>
      </c>
      <c r="D72" s="16" t="s">
        <v>624</v>
      </c>
      <c r="E72" s="16" t="s">
        <v>336</v>
      </c>
      <c r="F72" s="16" t="s">
        <v>332</v>
      </c>
      <c r="G72" s="18"/>
      <c r="H72" s="13"/>
      <c r="I72" s="18"/>
      <c r="J72" s="19"/>
      <c r="K72" s="16"/>
    </row>
    <row r="73" spans="1:11" s="14" customFormat="1" ht="25.5">
      <c r="A73" s="14">
        <v>851</v>
      </c>
      <c r="B73" s="14">
        <v>85195</v>
      </c>
      <c r="C73" s="14">
        <v>2820</v>
      </c>
      <c r="D73" s="16" t="s">
        <v>624</v>
      </c>
      <c r="E73" s="16" t="s">
        <v>297</v>
      </c>
      <c r="F73" s="44" t="s">
        <v>334</v>
      </c>
      <c r="G73" s="18"/>
      <c r="H73" s="13"/>
      <c r="I73" s="18"/>
      <c r="J73" s="19"/>
      <c r="K73" s="16"/>
    </row>
    <row r="74" spans="1:11" s="14" customFormat="1" ht="25.5">
      <c r="A74" s="14">
        <v>851</v>
      </c>
      <c r="B74" s="14">
        <v>85195</v>
      </c>
      <c r="C74" s="14">
        <v>2820</v>
      </c>
      <c r="D74" s="16" t="s">
        <v>624</v>
      </c>
      <c r="E74" s="16" t="s">
        <v>297</v>
      </c>
      <c r="F74" s="16" t="s">
        <v>333</v>
      </c>
      <c r="G74" s="18"/>
      <c r="H74" s="13"/>
      <c r="I74" s="18"/>
      <c r="J74" s="19"/>
      <c r="K74" s="16"/>
    </row>
    <row r="75" spans="1:11" s="14" customFormat="1" ht="38.25">
      <c r="A75" s="14">
        <v>851</v>
      </c>
      <c r="B75" s="14">
        <v>85195</v>
      </c>
      <c r="C75" s="14">
        <v>2820</v>
      </c>
      <c r="D75" s="16" t="s">
        <v>624</v>
      </c>
      <c r="E75" s="16" t="s">
        <v>299</v>
      </c>
      <c r="F75" s="16" t="s">
        <v>332</v>
      </c>
      <c r="G75" s="18"/>
      <c r="H75" s="13"/>
      <c r="I75" s="18"/>
      <c r="J75" s="19"/>
      <c r="K75" s="16"/>
    </row>
    <row r="76" spans="1:11" s="14" customFormat="1" ht="38.25">
      <c r="A76" s="34">
        <v>851</v>
      </c>
      <c r="B76" s="34">
        <v>85195</v>
      </c>
      <c r="C76" s="34">
        <v>2820</v>
      </c>
      <c r="D76" s="35" t="s">
        <v>624</v>
      </c>
      <c r="E76" s="35" t="s">
        <v>299</v>
      </c>
      <c r="F76" s="36" t="s">
        <v>530</v>
      </c>
      <c r="G76" s="37"/>
      <c r="H76" s="40"/>
      <c r="I76" s="38"/>
      <c r="J76" s="38"/>
      <c r="K76" s="39"/>
    </row>
    <row r="77" spans="1:11" s="14" customFormat="1" ht="25.5">
      <c r="A77" s="14">
        <v>851</v>
      </c>
      <c r="B77" s="14">
        <v>85195</v>
      </c>
      <c r="C77" s="14">
        <v>2820</v>
      </c>
      <c r="D77" s="16" t="s">
        <v>624</v>
      </c>
      <c r="E77" s="16" t="s">
        <v>308</v>
      </c>
      <c r="F77" s="16" t="s">
        <v>423</v>
      </c>
      <c r="G77" s="18"/>
      <c r="H77" s="13"/>
      <c r="I77" s="17"/>
      <c r="J77" s="19"/>
      <c r="K77" s="16" t="s">
        <v>579</v>
      </c>
    </row>
    <row r="78" spans="1:11" s="14" customFormat="1" ht="25.5">
      <c r="A78" s="14">
        <v>851</v>
      </c>
      <c r="B78" s="14">
        <v>85195</v>
      </c>
      <c r="C78" s="14">
        <v>2820</v>
      </c>
      <c r="D78" s="16" t="s">
        <v>624</v>
      </c>
      <c r="E78" s="16" t="s">
        <v>308</v>
      </c>
      <c r="F78" s="16" t="s">
        <v>327</v>
      </c>
      <c r="G78" s="18"/>
      <c r="H78" s="13"/>
      <c r="I78" s="18"/>
      <c r="J78" s="19"/>
      <c r="K78" s="20" t="s">
        <v>575</v>
      </c>
    </row>
    <row r="79" spans="1:11" s="14" customFormat="1" ht="38.25">
      <c r="A79" s="14">
        <v>851</v>
      </c>
      <c r="B79" s="14">
        <v>85195</v>
      </c>
      <c r="C79" s="14">
        <v>2820</v>
      </c>
      <c r="D79" s="16" t="s">
        <v>624</v>
      </c>
      <c r="E79" s="16" t="s">
        <v>308</v>
      </c>
      <c r="F79" s="16" t="s">
        <v>423</v>
      </c>
      <c r="G79" s="18"/>
      <c r="H79" s="13"/>
      <c r="I79" s="18"/>
      <c r="J79" s="19"/>
      <c r="K79" s="16" t="s">
        <v>581</v>
      </c>
    </row>
    <row r="80" spans="1:11" s="14" customFormat="1" ht="25.5">
      <c r="A80" s="34">
        <v>851</v>
      </c>
      <c r="B80" s="34">
        <v>85195</v>
      </c>
      <c r="C80" s="34">
        <v>2820</v>
      </c>
      <c r="D80" s="35" t="s">
        <v>624</v>
      </c>
      <c r="E80" s="35" t="s">
        <v>507</v>
      </c>
      <c r="F80" s="36" t="s">
        <v>508</v>
      </c>
      <c r="G80" s="37"/>
      <c r="H80" s="40"/>
      <c r="I80" s="38"/>
      <c r="J80" s="38"/>
      <c r="K80" s="39"/>
    </row>
    <row r="81" spans="1:11" s="14" customFormat="1" ht="38.25">
      <c r="A81" s="14">
        <v>851</v>
      </c>
      <c r="B81" s="14">
        <v>85195</v>
      </c>
      <c r="C81" s="14">
        <v>2820</v>
      </c>
      <c r="D81" s="35" t="s">
        <v>498</v>
      </c>
      <c r="E81" s="16" t="s">
        <v>291</v>
      </c>
      <c r="F81" s="16" t="s">
        <v>292</v>
      </c>
      <c r="G81" s="18"/>
      <c r="H81" s="13"/>
      <c r="I81" s="18"/>
      <c r="J81" s="19"/>
      <c r="K81" s="16"/>
    </row>
    <row r="82" spans="1:11" s="14" customFormat="1" ht="25.5">
      <c r="A82" s="14">
        <v>851</v>
      </c>
      <c r="B82" s="14">
        <v>85195</v>
      </c>
      <c r="C82" s="14">
        <v>2820</v>
      </c>
      <c r="D82" s="16" t="s">
        <v>624</v>
      </c>
      <c r="E82" s="16" t="s">
        <v>301</v>
      </c>
      <c r="F82" s="16" t="s">
        <v>335</v>
      </c>
      <c r="G82" s="18"/>
      <c r="H82" s="13"/>
      <c r="I82" s="18"/>
      <c r="J82" s="19"/>
      <c r="K82" s="16"/>
    </row>
    <row r="83" spans="1:11" s="14" customFormat="1" ht="38.25">
      <c r="A83" s="14">
        <v>851</v>
      </c>
      <c r="B83" s="14">
        <v>85195</v>
      </c>
      <c r="C83" s="14">
        <v>2820</v>
      </c>
      <c r="D83" s="16" t="s">
        <v>624</v>
      </c>
      <c r="E83" s="16" t="s">
        <v>298</v>
      </c>
      <c r="F83" s="16" t="s">
        <v>553</v>
      </c>
      <c r="G83" s="18"/>
      <c r="H83" s="13"/>
      <c r="I83" s="18"/>
      <c r="J83" s="19"/>
      <c r="K83" s="16"/>
    </row>
    <row r="84" spans="1:11" s="14" customFormat="1" ht="38.25">
      <c r="A84" s="34">
        <v>851</v>
      </c>
      <c r="B84" s="34">
        <v>85195</v>
      </c>
      <c r="C84" s="34">
        <v>2820</v>
      </c>
      <c r="D84" s="35" t="s">
        <v>624</v>
      </c>
      <c r="E84" s="35" t="s">
        <v>515</v>
      </c>
      <c r="F84" s="36" t="s">
        <v>517</v>
      </c>
      <c r="G84" s="37"/>
      <c r="H84" s="40"/>
      <c r="I84" s="38"/>
      <c r="J84" s="38"/>
      <c r="K84" s="39"/>
    </row>
    <row r="85" spans="1:11" s="14" customFormat="1" ht="38.25">
      <c r="A85" s="34">
        <v>851</v>
      </c>
      <c r="B85" s="34">
        <v>85195</v>
      </c>
      <c r="C85" s="34">
        <v>2820</v>
      </c>
      <c r="D85" s="35" t="s">
        <v>624</v>
      </c>
      <c r="E85" s="35" t="s">
        <v>515</v>
      </c>
      <c r="F85" s="36" t="s">
        <v>516</v>
      </c>
      <c r="G85" s="37"/>
      <c r="H85" s="40"/>
      <c r="I85" s="38"/>
      <c r="J85" s="38"/>
      <c r="K85" s="39"/>
    </row>
    <row r="86" spans="1:11" s="14" customFormat="1" ht="38.25">
      <c r="A86" s="34">
        <v>851</v>
      </c>
      <c r="B86" s="34">
        <v>85195</v>
      </c>
      <c r="C86" s="34">
        <v>2820</v>
      </c>
      <c r="D86" s="35" t="s">
        <v>624</v>
      </c>
      <c r="E86" s="35" t="s">
        <v>518</v>
      </c>
      <c r="F86" s="36" t="s">
        <v>519</v>
      </c>
      <c r="G86" s="37"/>
      <c r="H86" s="40"/>
      <c r="I86" s="38"/>
      <c r="J86" s="38"/>
      <c r="K86" s="39"/>
    </row>
    <row r="87" spans="1:11" s="14" customFormat="1" ht="38.25">
      <c r="A87" s="14">
        <v>851</v>
      </c>
      <c r="B87" s="14">
        <v>85195</v>
      </c>
      <c r="C87" s="14">
        <v>2820</v>
      </c>
      <c r="D87" s="16" t="s">
        <v>624</v>
      </c>
      <c r="E87" s="16" t="s">
        <v>360</v>
      </c>
      <c r="F87" s="16" t="s">
        <v>361</v>
      </c>
      <c r="G87" s="18"/>
      <c r="H87" s="13"/>
      <c r="I87" s="18"/>
      <c r="J87" s="19"/>
      <c r="K87" s="16"/>
    </row>
    <row r="88" spans="1:11" s="27" customFormat="1" ht="51">
      <c r="A88" s="14">
        <v>851</v>
      </c>
      <c r="B88" s="14">
        <v>85195</v>
      </c>
      <c r="C88" s="14">
        <v>2830</v>
      </c>
      <c r="D88" s="16" t="s">
        <v>624</v>
      </c>
      <c r="E88" s="16" t="s">
        <v>564</v>
      </c>
      <c r="F88" s="16" t="s">
        <v>565</v>
      </c>
      <c r="G88" s="18"/>
      <c r="H88" s="13"/>
      <c r="I88" s="18"/>
      <c r="J88" s="19"/>
      <c r="K88" s="16" t="s">
        <v>563</v>
      </c>
    </row>
    <row r="89" spans="1:11" s="14" customFormat="1" ht="25.5">
      <c r="A89" s="14">
        <v>852</v>
      </c>
      <c r="B89" s="14">
        <v>85202</v>
      </c>
      <c r="C89" s="14">
        <v>2830</v>
      </c>
      <c r="D89" s="16" t="s">
        <v>624</v>
      </c>
      <c r="E89" s="16" t="s">
        <v>349</v>
      </c>
      <c r="F89" s="16" t="s">
        <v>442</v>
      </c>
      <c r="G89" s="18"/>
      <c r="H89" s="13"/>
      <c r="I89" s="18"/>
      <c r="J89" s="19"/>
      <c r="K89" s="20"/>
    </row>
    <row r="90" spans="1:11" s="14" customFormat="1" ht="12.75">
      <c r="A90" s="14">
        <v>852</v>
      </c>
      <c r="B90" s="14">
        <v>85226</v>
      </c>
      <c r="C90" s="14">
        <v>2810</v>
      </c>
      <c r="D90" s="16" t="s">
        <v>624</v>
      </c>
      <c r="E90" s="16" t="s">
        <v>440</v>
      </c>
      <c r="F90" s="16" t="s">
        <v>443</v>
      </c>
      <c r="G90" s="18"/>
      <c r="H90" s="13"/>
      <c r="I90" s="45"/>
      <c r="J90" s="46"/>
      <c r="K90" s="20"/>
    </row>
    <row r="91" spans="1:11" s="14" customFormat="1" ht="38.25">
      <c r="A91" s="14">
        <v>852</v>
      </c>
      <c r="B91" s="14">
        <v>85295</v>
      </c>
      <c r="C91" s="14">
        <v>2830</v>
      </c>
      <c r="D91" s="16" t="s">
        <v>624</v>
      </c>
      <c r="E91" s="16" t="s">
        <v>309</v>
      </c>
      <c r="F91" s="16" t="s">
        <v>346</v>
      </c>
      <c r="G91" s="18"/>
      <c r="H91" s="13"/>
      <c r="I91" s="18"/>
      <c r="J91" s="19"/>
      <c r="K91" s="16"/>
    </row>
    <row r="92" spans="1:11" s="14" customFormat="1" ht="25.5">
      <c r="A92" s="14">
        <v>852</v>
      </c>
      <c r="B92" s="14">
        <v>85295</v>
      </c>
      <c r="C92" s="14">
        <v>2830</v>
      </c>
      <c r="D92" s="16" t="s">
        <v>624</v>
      </c>
      <c r="E92" s="16" t="s">
        <v>349</v>
      </c>
      <c r="F92" s="16" t="s">
        <v>350</v>
      </c>
      <c r="G92" s="18"/>
      <c r="H92" s="13"/>
      <c r="I92" s="18"/>
      <c r="J92" s="19"/>
      <c r="K92" s="16"/>
    </row>
    <row r="93" spans="1:11" s="14" customFormat="1" ht="25.5">
      <c r="A93" s="14">
        <v>852</v>
      </c>
      <c r="B93" s="14">
        <v>85295</v>
      </c>
      <c r="C93" s="14">
        <v>2820</v>
      </c>
      <c r="D93" s="16" t="s">
        <v>624</v>
      </c>
      <c r="E93" s="16" t="s">
        <v>305</v>
      </c>
      <c r="F93" s="16" t="s">
        <v>375</v>
      </c>
      <c r="G93" s="18"/>
      <c r="H93" s="13"/>
      <c r="I93" s="18"/>
      <c r="J93" s="19"/>
      <c r="K93" s="16"/>
    </row>
    <row r="94" spans="1:11" s="27" customFormat="1" ht="25.5">
      <c r="A94" s="14">
        <v>852</v>
      </c>
      <c r="B94" s="14">
        <v>85295</v>
      </c>
      <c r="C94" s="14">
        <v>2820</v>
      </c>
      <c r="D94" s="16" t="s">
        <v>624</v>
      </c>
      <c r="E94" s="16" t="s">
        <v>305</v>
      </c>
      <c r="F94" s="16" t="s">
        <v>377</v>
      </c>
      <c r="G94" s="18"/>
      <c r="H94" s="13"/>
      <c r="I94" s="18"/>
      <c r="J94" s="19"/>
      <c r="K94" s="16"/>
    </row>
    <row r="95" spans="1:11" s="27" customFormat="1" ht="25.5">
      <c r="A95" s="14">
        <v>852</v>
      </c>
      <c r="B95" s="14">
        <v>85295</v>
      </c>
      <c r="C95" s="14">
        <v>2820</v>
      </c>
      <c r="D95" s="16" t="s">
        <v>624</v>
      </c>
      <c r="E95" s="16" t="s">
        <v>305</v>
      </c>
      <c r="F95" s="16" t="s">
        <v>376</v>
      </c>
      <c r="G95" s="18"/>
      <c r="H95" s="13"/>
      <c r="I95" s="18"/>
      <c r="J95" s="19"/>
      <c r="K95" s="16"/>
    </row>
    <row r="96" spans="1:11" s="14" customFormat="1" ht="25.5">
      <c r="A96" s="14">
        <v>852</v>
      </c>
      <c r="B96" s="14">
        <v>85295</v>
      </c>
      <c r="C96" s="14">
        <v>2820</v>
      </c>
      <c r="D96" s="16" t="s">
        <v>624</v>
      </c>
      <c r="E96" s="16" t="s">
        <v>305</v>
      </c>
      <c r="F96" s="16" t="s">
        <v>379</v>
      </c>
      <c r="G96" s="18"/>
      <c r="H96" s="13"/>
      <c r="I96" s="18"/>
      <c r="J96" s="19"/>
      <c r="K96" s="16"/>
    </row>
    <row r="97" spans="1:11" s="14" customFormat="1" ht="38.25">
      <c r="A97" s="14">
        <v>852</v>
      </c>
      <c r="B97" s="14">
        <v>85295</v>
      </c>
      <c r="C97" s="14">
        <v>2820</v>
      </c>
      <c r="D97" s="16" t="s">
        <v>624</v>
      </c>
      <c r="E97" s="16" t="s">
        <v>305</v>
      </c>
      <c r="F97" s="16" t="s">
        <v>378</v>
      </c>
      <c r="G97" s="18"/>
      <c r="H97" s="13"/>
      <c r="I97" s="17"/>
      <c r="J97" s="19"/>
      <c r="K97" s="16"/>
    </row>
    <row r="98" spans="1:11" s="14" customFormat="1" ht="38.25">
      <c r="A98" s="14">
        <v>852</v>
      </c>
      <c r="B98" s="14">
        <v>85295</v>
      </c>
      <c r="C98" s="14">
        <v>2820</v>
      </c>
      <c r="D98" s="16" t="s">
        <v>624</v>
      </c>
      <c r="E98" s="16" t="s">
        <v>608</v>
      </c>
      <c r="F98" s="16" t="s">
        <v>337</v>
      </c>
      <c r="G98" s="18"/>
      <c r="H98" s="13"/>
      <c r="I98" s="18"/>
      <c r="J98" s="19"/>
      <c r="K98" s="16"/>
    </row>
    <row r="99" spans="1:11" s="14" customFormat="1" ht="38.25">
      <c r="A99" s="14">
        <v>852</v>
      </c>
      <c r="B99" s="14">
        <v>85295</v>
      </c>
      <c r="C99" s="14">
        <v>2820</v>
      </c>
      <c r="D99" s="16" t="s">
        <v>624</v>
      </c>
      <c r="E99" s="16" t="s">
        <v>608</v>
      </c>
      <c r="F99" s="16" t="s">
        <v>338</v>
      </c>
      <c r="G99" s="18"/>
      <c r="H99" s="13"/>
      <c r="I99" s="18"/>
      <c r="J99" s="19"/>
      <c r="K99" s="16"/>
    </row>
    <row r="100" spans="1:11" s="14" customFormat="1" ht="38.25">
      <c r="A100" s="14">
        <v>852</v>
      </c>
      <c r="B100" s="14">
        <v>85295</v>
      </c>
      <c r="C100" s="14">
        <v>2820</v>
      </c>
      <c r="D100" s="16" t="s">
        <v>624</v>
      </c>
      <c r="E100" s="44" t="s">
        <v>405</v>
      </c>
      <c r="F100" s="16" t="s">
        <v>555</v>
      </c>
      <c r="G100" s="18"/>
      <c r="H100" s="13"/>
      <c r="I100" s="18"/>
      <c r="J100" s="19"/>
      <c r="K100" s="16"/>
    </row>
    <row r="101" spans="1:11" s="14" customFormat="1" ht="38.25">
      <c r="A101" s="14">
        <v>852</v>
      </c>
      <c r="B101" s="14">
        <v>85295</v>
      </c>
      <c r="C101" s="14">
        <v>2820</v>
      </c>
      <c r="D101" s="16" t="s">
        <v>624</v>
      </c>
      <c r="E101" s="44" t="s">
        <v>405</v>
      </c>
      <c r="F101" s="16" t="s">
        <v>554</v>
      </c>
      <c r="G101" s="18"/>
      <c r="H101" s="13"/>
      <c r="I101" s="18"/>
      <c r="J101" s="19"/>
      <c r="K101" s="16"/>
    </row>
    <row r="102" spans="1:11" s="14" customFormat="1" ht="25.5">
      <c r="A102" s="14">
        <v>852</v>
      </c>
      <c r="B102" s="14">
        <v>85295</v>
      </c>
      <c r="C102" s="14">
        <v>2820</v>
      </c>
      <c r="D102" s="16" t="s">
        <v>624</v>
      </c>
      <c r="E102" s="16" t="s">
        <v>306</v>
      </c>
      <c r="F102" s="16" t="s">
        <v>344</v>
      </c>
      <c r="G102" s="18"/>
      <c r="H102" s="13"/>
      <c r="I102" s="18"/>
      <c r="J102" s="19"/>
      <c r="K102" s="16"/>
    </row>
    <row r="103" spans="1:11" s="14" customFormat="1" ht="38.25">
      <c r="A103" s="14">
        <v>852</v>
      </c>
      <c r="B103" s="14">
        <v>85295</v>
      </c>
      <c r="C103" s="14">
        <v>2820</v>
      </c>
      <c r="D103" s="16" t="s">
        <v>624</v>
      </c>
      <c r="E103" s="16" t="s">
        <v>303</v>
      </c>
      <c r="F103" s="16" t="s">
        <v>342</v>
      </c>
      <c r="G103" s="18"/>
      <c r="H103" s="13"/>
      <c r="I103" s="18"/>
      <c r="J103" s="19"/>
      <c r="K103" s="16"/>
    </row>
    <row r="104" spans="1:11" s="14" customFormat="1" ht="38.25">
      <c r="A104" s="14">
        <v>852</v>
      </c>
      <c r="B104" s="14">
        <v>85295</v>
      </c>
      <c r="C104" s="14">
        <v>2820</v>
      </c>
      <c r="D104" s="16" t="s">
        <v>624</v>
      </c>
      <c r="E104" s="16" t="s">
        <v>303</v>
      </c>
      <c r="F104" s="16" t="s">
        <v>343</v>
      </c>
      <c r="G104" s="18"/>
      <c r="H104" s="13"/>
      <c r="I104" s="18"/>
      <c r="J104" s="19"/>
      <c r="K104" s="16"/>
    </row>
    <row r="105" spans="1:11" s="14" customFormat="1" ht="25.5">
      <c r="A105" s="14">
        <v>852</v>
      </c>
      <c r="B105" s="14">
        <v>85295</v>
      </c>
      <c r="C105" s="14">
        <v>2820</v>
      </c>
      <c r="D105" s="16" t="s">
        <v>624</v>
      </c>
      <c r="E105" s="16" t="s">
        <v>307</v>
      </c>
      <c r="F105" s="16" t="s">
        <v>550</v>
      </c>
      <c r="G105" s="18"/>
      <c r="H105" s="13"/>
      <c r="I105" s="18"/>
      <c r="J105" s="19"/>
      <c r="K105" s="16"/>
    </row>
    <row r="106" spans="1:11" s="14" customFormat="1" ht="25.5">
      <c r="A106" s="14">
        <v>852</v>
      </c>
      <c r="B106" s="14">
        <v>85295</v>
      </c>
      <c r="C106" s="14">
        <v>2830</v>
      </c>
      <c r="D106" s="16" t="s">
        <v>624</v>
      </c>
      <c r="E106" s="16" t="s">
        <v>310</v>
      </c>
      <c r="F106" s="16" t="s">
        <v>348</v>
      </c>
      <c r="G106" s="18"/>
      <c r="H106" s="13"/>
      <c r="I106" s="18"/>
      <c r="J106" s="19"/>
      <c r="K106" s="16"/>
    </row>
    <row r="107" spans="1:11" s="14" customFormat="1" ht="25.5">
      <c r="A107" s="14">
        <v>852</v>
      </c>
      <c r="B107" s="14">
        <v>85295</v>
      </c>
      <c r="C107" s="14">
        <v>2820</v>
      </c>
      <c r="D107" s="16" t="s">
        <v>624</v>
      </c>
      <c r="E107" s="16" t="s">
        <v>308</v>
      </c>
      <c r="F107" s="16" t="s">
        <v>347</v>
      </c>
      <c r="G107" s="18"/>
      <c r="H107" s="13"/>
      <c r="I107" s="18"/>
      <c r="J107" s="19"/>
      <c r="K107" s="16"/>
    </row>
    <row r="108" spans="1:11" s="14" customFormat="1" ht="38.25">
      <c r="A108" s="14">
        <v>852</v>
      </c>
      <c r="B108" s="14">
        <v>85295</v>
      </c>
      <c r="C108" s="14">
        <v>2820</v>
      </c>
      <c r="D108" s="16" t="s">
        <v>624</v>
      </c>
      <c r="E108" s="16" t="s">
        <v>351</v>
      </c>
      <c r="F108" s="16" t="s">
        <v>355</v>
      </c>
      <c r="G108" s="18"/>
      <c r="H108" s="13"/>
      <c r="I108" s="18"/>
      <c r="J108" s="19"/>
      <c r="K108" s="16"/>
    </row>
    <row r="109" spans="1:11" s="14" customFormat="1" ht="76.5">
      <c r="A109" s="14">
        <v>852</v>
      </c>
      <c r="B109" s="14">
        <v>85295</v>
      </c>
      <c r="C109" s="14">
        <v>2820</v>
      </c>
      <c r="D109" s="16" t="s">
        <v>624</v>
      </c>
      <c r="E109" s="16" t="s">
        <v>356</v>
      </c>
      <c r="F109" s="16" t="s">
        <v>538</v>
      </c>
      <c r="G109" s="18"/>
      <c r="H109" s="13"/>
      <c r="I109" s="18"/>
      <c r="J109" s="19"/>
      <c r="K109" s="16"/>
    </row>
    <row r="110" spans="1:11" s="14" customFormat="1" ht="51">
      <c r="A110" s="14">
        <v>852</v>
      </c>
      <c r="B110" s="14">
        <v>85295</v>
      </c>
      <c r="C110" s="14">
        <v>2820</v>
      </c>
      <c r="D110" s="16" t="s">
        <v>624</v>
      </c>
      <c r="E110" s="16" t="s">
        <v>357</v>
      </c>
      <c r="F110" s="16" t="s">
        <v>358</v>
      </c>
      <c r="G110" s="18"/>
      <c r="H110" s="13"/>
      <c r="I110" s="18"/>
      <c r="J110" s="19"/>
      <c r="K110" s="16"/>
    </row>
    <row r="111" spans="1:11" s="14" customFormat="1" ht="51">
      <c r="A111" s="14">
        <v>852</v>
      </c>
      <c r="B111" s="14">
        <v>85295</v>
      </c>
      <c r="C111" s="14">
        <v>2820</v>
      </c>
      <c r="D111" s="16" t="s">
        <v>624</v>
      </c>
      <c r="E111" s="16" t="s">
        <v>357</v>
      </c>
      <c r="F111" s="16" t="s">
        <v>290</v>
      </c>
      <c r="G111" s="18"/>
      <c r="H111" s="13"/>
      <c r="I111" s="18"/>
      <c r="J111" s="19"/>
      <c r="K111" s="16"/>
    </row>
    <row r="112" spans="1:11" s="14" customFormat="1" ht="38.25">
      <c r="A112" s="14">
        <v>852</v>
      </c>
      <c r="B112" s="14">
        <v>85295</v>
      </c>
      <c r="C112" s="14">
        <v>2820</v>
      </c>
      <c r="D112" s="16" t="s">
        <v>624</v>
      </c>
      <c r="E112" s="16" t="s">
        <v>298</v>
      </c>
      <c r="F112" s="16" t="s">
        <v>556</v>
      </c>
      <c r="G112" s="18"/>
      <c r="H112" s="13"/>
      <c r="I112" s="18"/>
      <c r="J112" s="19"/>
      <c r="K112" s="16"/>
    </row>
    <row r="113" spans="1:11" s="14" customFormat="1" ht="25.5">
      <c r="A113" s="14">
        <v>852</v>
      </c>
      <c r="B113" s="14">
        <v>85295</v>
      </c>
      <c r="C113" s="14">
        <v>2820</v>
      </c>
      <c r="D113" s="16" t="s">
        <v>624</v>
      </c>
      <c r="E113" s="16" t="s">
        <v>311</v>
      </c>
      <c r="F113" s="16" t="s">
        <v>359</v>
      </c>
      <c r="G113" s="18"/>
      <c r="H113" s="13"/>
      <c r="I113" s="17"/>
      <c r="J113" s="19"/>
      <c r="K113" s="16"/>
    </row>
    <row r="114" spans="1:11" s="14" customFormat="1" ht="51">
      <c r="A114" s="14">
        <v>852</v>
      </c>
      <c r="B114" s="14">
        <v>85295</v>
      </c>
      <c r="C114" s="14">
        <v>2820</v>
      </c>
      <c r="D114" s="16" t="s">
        <v>624</v>
      </c>
      <c r="E114" s="16" t="s">
        <v>302</v>
      </c>
      <c r="F114" s="16" t="s">
        <v>373</v>
      </c>
      <c r="G114" s="18"/>
      <c r="H114" s="13"/>
      <c r="I114" s="18"/>
      <c r="J114" s="19"/>
      <c r="K114" s="16"/>
    </row>
    <row r="115" spans="1:11" s="14" customFormat="1" ht="38.25">
      <c r="A115" s="34">
        <v>853</v>
      </c>
      <c r="B115" s="34">
        <v>85311</v>
      </c>
      <c r="C115" s="34">
        <v>2820</v>
      </c>
      <c r="D115" s="35" t="s">
        <v>498</v>
      </c>
      <c r="E115" s="35" t="s">
        <v>456</v>
      </c>
      <c r="F115" s="36" t="s">
        <v>457</v>
      </c>
      <c r="G115" s="37"/>
      <c r="H115" s="40"/>
      <c r="I115" s="38"/>
      <c r="J115" s="38"/>
      <c r="K115" s="39"/>
    </row>
    <row r="116" spans="1:11" s="14" customFormat="1" ht="38.25">
      <c r="A116" s="34">
        <v>853</v>
      </c>
      <c r="B116" s="34">
        <v>85311</v>
      </c>
      <c r="C116" s="34">
        <v>2810</v>
      </c>
      <c r="D116" s="35" t="s">
        <v>498</v>
      </c>
      <c r="E116" s="35" t="s">
        <v>459</v>
      </c>
      <c r="F116" s="36" t="s">
        <v>458</v>
      </c>
      <c r="G116" s="37"/>
      <c r="H116" s="40"/>
      <c r="I116" s="38"/>
      <c r="J116" s="38"/>
      <c r="K116" s="39"/>
    </row>
    <row r="117" spans="1:11" s="14" customFormat="1" ht="38.25">
      <c r="A117" s="34">
        <v>853</v>
      </c>
      <c r="B117" s="34">
        <v>85311</v>
      </c>
      <c r="C117" s="34">
        <v>2820</v>
      </c>
      <c r="D117" s="35" t="s">
        <v>498</v>
      </c>
      <c r="E117" s="35" t="s">
        <v>638</v>
      </c>
      <c r="F117" s="36" t="s">
        <v>639</v>
      </c>
      <c r="G117" s="37"/>
      <c r="H117" s="40"/>
      <c r="I117" s="38"/>
      <c r="J117" s="38"/>
      <c r="K117" s="39"/>
    </row>
    <row r="118" spans="1:11" s="14" customFormat="1" ht="51">
      <c r="A118" s="34">
        <v>853</v>
      </c>
      <c r="B118" s="34">
        <v>85311</v>
      </c>
      <c r="C118" s="34">
        <v>2820</v>
      </c>
      <c r="D118" s="35" t="s">
        <v>498</v>
      </c>
      <c r="E118" s="35" t="s">
        <v>650</v>
      </c>
      <c r="F118" s="36" t="s">
        <v>651</v>
      </c>
      <c r="G118" s="37"/>
      <c r="H118" s="40"/>
      <c r="I118" s="38"/>
      <c r="J118" s="38"/>
      <c r="K118" s="39"/>
    </row>
    <row r="119" spans="1:11" s="14" customFormat="1" ht="38.25">
      <c r="A119" s="34">
        <v>853</v>
      </c>
      <c r="B119" s="34">
        <v>85311</v>
      </c>
      <c r="C119" s="34">
        <v>2820</v>
      </c>
      <c r="D119" s="35" t="s">
        <v>498</v>
      </c>
      <c r="E119" s="35" t="s">
        <v>476</v>
      </c>
      <c r="F119" s="36" t="s">
        <v>526</v>
      </c>
      <c r="G119" s="37"/>
      <c r="H119" s="40"/>
      <c r="I119" s="38"/>
      <c r="J119" s="38"/>
      <c r="K119" s="39"/>
    </row>
    <row r="120" spans="1:11" s="14" customFormat="1" ht="51">
      <c r="A120" s="34">
        <v>853</v>
      </c>
      <c r="B120" s="34">
        <v>85311</v>
      </c>
      <c r="C120" s="34">
        <v>2820</v>
      </c>
      <c r="D120" s="35" t="s">
        <v>624</v>
      </c>
      <c r="E120" s="35" t="s">
        <v>479</v>
      </c>
      <c r="F120" s="36" t="s">
        <v>528</v>
      </c>
      <c r="G120" s="37"/>
      <c r="H120" s="40"/>
      <c r="I120" s="38"/>
      <c r="J120" s="38"/>
      <c r="K120" s="39"/>
    </row>
    <row r="121" spans="1:11" s="14" customFormat="1" ht="51">
      <c r="A121" s="34">
        <v>853</v>
      </c>
      <c r="B121" s="34">
        <v>85311</v>
      </c>
      <c r="C121" s="34">
        <v>2820</v>
      </c>
      <c r="D121" s="35" t="s">
        <v>624</v>
      </c>
      <c r="E121" s="35" t="s">
        <v>479</v>
      </c>
      <c r="F121" s="36" t="s">
        <v>527</v>
      </c>
      <c r="G121" s="37"/>
      <c r="H121" s="40"/>
      <c r="I121" s="38"/>
      <c r="J121" s="38"/>
      <c r="K121" s="39"/>
    </row>
    <row r="122" spans="1:11" s="14" customFormat="1" ht="38.25">
      <c r="A122" s="34">
        <v>853</v>
      </c>
      <c r="B122" s="34">
        <v>85311</v>
      </c>
      <c r="C122" s="34">
        <v>2820</v>
      </c>
      <c r="D122" s="35" t="s">
        <v>498</v>
      </c>
      <c r="E122" s="35" t="s">
        <v>640</v>
      </c>
      <c r="F122" s="36" t="s">
        <v>649</v>
      </c>
      <c r="G122" s="37"/>
      <c r="H122" s="40"/>
      <c r="I122" s="38"/>
      <c r="J122" s="38"/>
      <c r="K122" s="39"/>
    </row>
    <row r="123" spans="1:11" s="14" customFormat="1" ht="51">
      <c r="A123" s="34">
        <v>853</v>
      </c>
      <c r="B123" s="34">
        <v>85311</v>
      </c>
      <c r="C123" s="34">
        <v>2820</v>
      </c>
      <c r="D123" s="35" t="s">
        <v>498</v>
      </c>
      <c r="E123" s="35" t="s">
        <v>405</v>
      </c>
      <c r="F123" s="36" t="s">
        <v>529</v>
      </c>
      <c r="G123" s="37"/>
      <c r="H123" s="40"/>
      <c r="I123" s="38"/>
      <c r="J123" s="38"/>
      <c r="K123" s="39"/>
    </row>
    <row r="124" spans="1:11" s="14" customFormat="1" ht="38.25">
      <c r="A124" s="34">
        <v>853</v>
      </c>
      <c r="B124" s="34">
        <v>85311</v>
      </c>
      <c r="C124" s="34">
        <v>2820</v>
      </c>
      <c r="D124" s="35" t="s">
        <v>498</v>
      </c>
      <c r="E124" s="35" t="s">
        <v>628</v>
      </c>
      <c r="F124" s="36" t="s">
        <v>629</v>
      </c>
      <c r="G124" s="37"/>
      <c r="H124" s="40"/>
      <c r="I124" s="38"/>
      <c r="J124" s="38"/>
      <c r="K124" s="39"/>
    </row>
    <row r="125" spans="1:11" s="14" customFormat="1" ht="38.25">
      <c r="A125" s="34">
        <v>853</v>
      </c>
      <c r="B125" s="34">
        <v>85311</v>
      </c>
      <c r="C125" s="34">
        <v>2820</v>
      </c>
      <c r="D125" s="35" t="s">
        <v>498</v>
      </c>
      <c r="E125" s="35" t="s">
        <v>628</v>
      </c>
      <c r="F125" s="36" t="s">
        <v>637</v>
      </c>
      <c r="G125" s="37"/>
      <c r="H125" s="40"/>
      <c r="I125" s="38"/>
      <c r="J125" s="38"/>
      <c r="K125" s="39"/>
    </row>
    <row r="126" spans="1:11" s="14" customFormat="1" ht="38.25">
      <c r="A126" s="34">
        <v>853</v>
      </c>
      <c r="B126" s="34">
        <v>85311</v>
      </c>
      <c r="C126" s="34">
        <v>2820</v>
      </c>
      <c r="D126" s="35" t="s">
        <v>624</v>
      </c>
      <c r="E126" s="35" t="s">
        <v>484</v>
      </c>
      <c r="F126" s="36" t="s">
        <v>496</v>
      </c>
      <c r="G126" s="37"/>
      <c r="H126" s="40"/>
      <c r="I126" s="38"/>
      <c r="J126" s="38"/>
      <c r="K126" s="39"/>
    </row>
    <row r="127" spans="1:11" s="14" customFormat="1" ht="38.25">
      <c r="A127" s="34">
        <v>853</v>
      </c>
      <c r="B127" s="34">
        <v>85311</v>
      </c>
      <c r="C127" s="34">
        <v>2820</v>
      </c>
      <c r="D127" s="35" t="s">
        <v>624</v>
      </c>
      <c r="E127" s="35" t="s">
        <v>484</v>
      </c>
      <c r="F127" s="36" t="s">
        <v>495</v>
      </c>
      <c r="G127" s="37"/>
      <c r="H127" s="40"/>
      <c r="I127" s="38"/>
      <c r="J127" s="38"/>
      <c r="K127" s="39"/>
    </row>
    <row r="128" spans="1:11" s="14" customFormat="1" ht="38.25">
      <c r="A128" s="34">
        <v>853</v>
      </c>
      <c r="B128" s="34">
        <v>85311</v>
      </c>
      <c r="C128" s="34">
        <v>2820</v>
      </c>
      <c r="D128" s="35" t="s">
        <v>624</v>
      </c>
      <c r="E128" s="35" t="s">
        <v>499</v>
      </c>
      <c r="F128" s="36" t="s">
        <v>502</v>
      </c>
      <c r="G128" s="37"/>
      <c r="H128" s="40"/>
      <c r="I128" s="38"/>
      <c r="J128" s="38"/>
      <c r="K128" s="39"/>
    </row>
    <row r="129" spans="1:11" s="14" customFormat="1" ht="51">
      <c r="A129" s="34">
        <v>853</v>
      </c>
      <c r="B129" s="34">
        <v>85311</v>
      </c>
      <c r="C129" s="34">
        <v>2820</v>
      </c>
      <c r="D129" s="35" t="s">
        <v>624</v>
      </c>
      <c r="E129" s="35" t="s">
        <v>499</v>
      </c>
      <c r="F129" s="36" t="s">
        <v>506</v>
      </c>
      <c r="G129" s="37"/>
      <c r="H129" s="40"/>
      <c r="I129" s="38"/>
      <c r="J129" s="38"/>
      <c r="K129" s="39"/>
    </row>
    <row r="130" spans="1:11" s="14" customFormat="1" ht="38.25">
      <c r="A130" s="34">
        <v>853</v>
      </c>
      <c r="B130" s="34">
        <v>85311</v>
      </c>
      <c r="C130" s="34">
        <v>2820</v>
      </c>
      <c r="D130" s="35" t="s">
        <v>498</v>
      </c>
      <c r="E130" s="35" t="s">
        <v>301</v>
      </c>
      <c r="F130" s="36" t="s">
        <v>652</v>
      </c>
      <c r="G130" s="37"/>
      <c r="H130" s="40"/>
      <c r="I130" s="38"/>
      <c r="J130" s="38"/>
      <c r="K130" s="39"/>
    </row>
    <row r="131" spans="1:11" s="14" customFormat="1" ht="38.25">
      <c r="A131" s="34">
        <v>853</v>
      </c>
      <c r="B131" s="34">
        <v>85311</v>
      </c>
      <c r="C131" s="34">
        <v>2820</v>
      </c>
      <c r="D131" s="35" t="s">
        <v>498</v>
      </c>
      <c r="E131" s="35" t="s">
        <v>476</v>
      </c>
      <c r="F131" s="36" t="s">
        <v>653</v>
      </c>
      <c r="G131" s="37"/>
      <c r="H131" s="40"/>
      <c r="I131" s="38"/>
      <c r="J131" s="38"/>
      <c r="K131" s="39"/>
    </row>
    <row r="132" spans="1:11" s="14" customFormat="1" ht="38.25">
      <c r="A132" s="34">
        <v>853</v>
      </c>
      <c r="B132" s="34">
        <v>85311</v>
      </c>
      <c r="C132" s="34">
        <v>2820</v>
      </c>
      <c r="D132" s="35" t="s">
        <v>498</v>
      </c>
      <c r="E132" s="35" t="s">
        <v>293</v>
      </c>
      <c r="F132" s="36" t="s">
        <v>627</v>
      </c>
      <c r="G132" s="37"/>
      <c r="H132" s="40"/>
      <c r="I132" s="38"/>
      <c r="J132" s="38"/>
      <c r="K132" s="39"/>
    </row>
    <row r="133" spans="1:11" s="14" customFormat="1" ht="25.5">
      <c r="A133" s="34">
        <v>853</v>
      </c>
      <c r="B133" s="34">
        <v>85311</v>
      </c>
      <c r="C133" s="34">
        <v>2820</v>
      </c>
      <c r="D133" s="35" t="s">
        <v>624</v>
      </c>
      <c r="E133" s="35" t="s">
        <v>524</v>
      </c>
      <c r="F133" s="36" t="s">
        <v>532</v>
      </c>
      <c r="G133" s="37"/>
      <c r="H133" s="40"/>
      <c r="I133" s="38"/>
      <c r="J133" s="38"/>
      <c r="K133" s="39"/>
    </row>
    <row r="134" spans="1:11" s="14" customFormat="1" ht="38.25">
      <c r="A134" s="14">
        <v>853</v>
      </c>
      <c r="B134" s="14">
        <v>85311</v>
      </c>
      <c r="C134" s="14">
        <v>2820</v>
      </c>
      <c r="D134" s="16" t="s">
        <v>113</v>
      </c>
      <c r="E134" s="16" t="s">
        <v>700</v>
      </c>
      <c r="F134" s="16" t="s">
        <v>833</v>
      </c>
      <c r="G134" s="25"/>
      <c r="H134" s="13"/>
      <c r="I134" s="10"/>
      <c r="J134" s="10"/>
      <c r="K134" s="16"/>
    </row>
    <row r="135" spans="1:11" s="14" customFormat="1" ht="38.25">
      <c r="A135" s="14">
        <v>853</v>
      </c>
      <c r="B135" s="14">
        <v>85311</v>
      </c>
      <c r="C135" s="14">
        <v>2820</v>
      </c>
      <c r="D135" s="16" t="s">
        <v>113</v>
      </c>
      <c r="E135" s="16" t="s">
        <v>112</v>
      </c>
      <c r="F135" s="16" t="s">
        <v>109</v>
      </c>
      <c r="G135" s="25"/>
      <c r="H135" s="13"/>
      <c r="I135" s="18"/>
      <c r="J135" s="26"/>
      <c r="K135" s="16"/>
    </row>
    <row r="136" spans="1:11" s="14" customFormat="1" ht="38.25">
      <c r="A136" s="14">
        <v>853</v>
      </c>
      <c r="B136" s="14">
        <v>85311</v>
      </c>
      <c r="C136" s="14">
        <v>2820</v>
      </c>
      <c r="D136" s="16" t="s">
        <v>113</v>
      </c>
      <c r="E136" s="16" t="s">
        <v>112</v>
      </c>
      <c r="F136" s="16" t="s">
        <v>669</v>
      </c>
      <c r="G136" s="25"/>
      <c r="H136" s="13"/>
      <c r="I136" s="18"/>
      <c r="J136" s="26"/>
      <c r="K136" s="16"/>
    </row>
    <row r="137" spans="1:11" s="14" customFormat="1" ht="38.25">
      <c r="A137" s="14">
        <v>853</v>
      </c>
      <c r="B137" s="14">
        <v>85311</v>
      </c>
      <c r="C137" s="14">
        <v>2820</v>
      </c>
      <c r="D137" s="16" t="s">
        <v>113</v>
      </c>
      <c r="E137" s="16" t="s">
        <v>110</v>
      </c>
      <c r="F137" s="16" t="s">
        <v>834</v>
      </c>
      <c r="G137" s="25"/>
      <c r="H137" s="13"/>
      <c r="I137" s="18"/>
      <c r="J137" s="26"/>
      <c r="K137" s="16"/>
    </row>
    <row r="138" spans="1:11" s="10" customFormat="1" ht="38.25">
      <c r="A138" s="14">
        <v>853</v>
      </c>
      <c r="B138" s="14">
        <v>85311</v>
      </c>
      <c r="C138" s="14">
        <v>2820</v>
      </c>
      <c r="D138" s="16" t="s">
        <v>113</v>
      </c>
      <c r="E138" s="16" t="s">
        <v>696</v>
      </c>
      <c r="F138" s="16" t="s">
        <v>835</v>
      </c>
      <c r="G138" s="25"/>
      <c r="H138" s="13"/>
      <c r="I138" s="18"/>
      <c r="J138" s="26"/>
      <c r="K138" s="16"/>
    </row>
    <row r="139" spans="1:11" s="14" customFormat="1" ht="38.25">
      <c r="A139" s="14">
        <v>853</v>
      </c>
      <c r="B139" s="14">
        <v>85311</v>
      </c>
      <c r="C139" s="14">
        <v>2820</v>
      </c>
      <c r="D139" s="16" t="s">
        <v>113</v>
      </c>
      <c r="E139" s="16" t="s">
        <v>696</v>
      </c>
      <c r="F139" s="16" t="s">
        <v>675</v>
      </c>
      <c r="G139" s="25"/>
      <c r="H139" s="13"/>
      <c r="I139" s="18"/>
      <c r="J139" s="26"/>
      <c r="K139" s="16"/>
    </row>
    <row r="140" spans="1:11" s="14" customFormat="1" ht="38.25">
      <c r="A140" s="14">
        <v>853</v>
      </c>
      <c r="B140" s="14">
        <v>85311</v>
      </c>
      <c r="C140" s="14">
        <v>2820</v>
      </c>
      <c r="D140" s="16" t="s">
        <v>113</v>
      </c>
      <c r="E140" s="16" t="s">
        <v>696</v>
      </c>
      <c r="F140" s="16" t="s">
        <v>505</v>
      </c>
      <c r="G140" s="25"/>
      <c r="H140" s="13"/>
      <c r="I140" s="18"/>
      <c r="J140" s="26"/>
      <c r="K140" s="16"/>
    </row>
    <row r="141" spans="1:11" s="14" customFormat="1" ht="25.5">
      <c r="A141" s="14">
        <v>853</v>
      </c>
      <c r="B141" s="14">
        <v>85311</v>
      </c>
      <c r="C141" s="14">
        <v>2820</v>
      </c>
      <c r="D141" s="16" t="s">
        <v>113</v>
      </c>
      <c r="E141" s="16" t="s">
        <v>297</v>
      </c>
      <c r="F141" s="16" t="s">
        <v>671</v>
      </c>
      <c r="G141" s="25"/>
      <c r="H141" s="13"/>
      <c r="I141" s="18"/>
      <c r="J141" s="26"/>
      <c r="K141" s="16"/>
    </row>
    <row r="142" spans="1:11" s="14" customFormat="1" ht="25.5">
      <c r="A142" s="14">
        <v>853</v>
      </c>
      <c r="B142" s="14">
        <v>85311</v>
      </c>
      <c r="C142" s="14">
        <v>2820</v>
      </c>
      <c r="D142" s="16" t="s">
        <v>113</v>
      </c>
      <c r="E142" s="16" t="s">
        <v>507</v>
      </c>
      <c r="F142" s="16" t="s">
        <v>688</v>
      </c>
      <c r="G142" s="25"/>
      <c r="H142" s="13"/>
      <c r="I142" s="18"/>
      <c r="J142" s="26"/>
      <c r="K142" s="16"/>
    </row>
    <row r="143" spans="1:11" s="14" customFormat="1" ht="25.5">
      <c r="A143" s="14">
        <v>853</v>
      </c>
      <c r="B143" s="14">
        <v>85311</v>
      </c>
      <c r="C143" s="14">
        <v>2820</v>
      </c>
      <c r="D143" s="16" t="s">
        <v>113</v>
      </c>
      <c r="E143" s="16" t="s">
        <v>507</v>
      </c>
      <c r="F143" s="16" t="s">
        <v>836</v>
      </c>
      <c r="G143" s="25"/>
      <c r="H143" s="13"/>
      <c r="I143" s="18"/>
      <c r="J143" s="26"/>
      <c r="K143" s="16"/>
    </row>
    <row r="144" spans="1:11" s="14" customFormat="1" ht="38.25">
      <c r="A144" s="34">
        <v>853</v>
      </c>
      <c r="B144" s="34">
        <v>85395</v>
      </c>
      <c r="C144" s="34">
        <v>2830</v>
      </c>
      <c r="D144" s="35" t="s">
        <v>624</v>
      </c>
      <c r="E144" s="35" t="s">
        <v>480</v>
      </c>
      <c r="F144" s="36" t="s">
        <v>481</v>
      </c>
      <c r="G144" s="37"/>
      <c r="H144" s="40"/>
      <c r="I144" s="38"/>
      <c r="J144" s="38"/>
      <c r="K144" s="39"/>
    </row>
    <row r="145" spans="1:11" s="14" customFormat="1" ht="12.75">
      <c r="A145" s="14">
        <v>853</v>
      </c>
      <c r="B145" s="14">
        <v>85395</v>
      </c>
      <c r="C145" s="14">
        <v>2810</v>
      </c>
      <c r="D145" s="16" t="s">
        <v>624</v>
      </c>
      <c r="E145" s="16" t="s">
        <v>380</v>
      </c>
      <c r="F145" s="16" t="s">
        <v>424</v>
      </c>
      <c r="G145" s="18"/>
      <c r="H145" s="13"/>
      <c r="I145" s="18"/>
      <c r="J145" s="19"/>
      <c r="K145" s="16" t="s">
        <v>545</v>
      </c>
    </row>
    <row r="146" spans="1:11" s="41" customFormat="1" ht="38.25">
      <c r="A146" s="34">
        <v>853</v>
      </c>
      <c r="B146" s="34">
        <v>85395</v>
      </c>
      <c r="C146" s="34">
        <v>2820</v>
      </c>
      <c r="D146" s="16" t="s">
        <v>598</v>
      </c>
      <c r="E146" s="35" t="s">
        <v>523</v>
      </c>
      <c r="F146" s="36" t="s">
        <v>520</v>
      </c>
      <c r="G146" s="37"/>
      <c r="H146" s="40"/>
      <c r="I146" s="38"/>
      <c r="J146" s="38"/>
      <c r="K146" s="39"/>
    </row>
    <row r="147" spans="1:11" s="14" customFormat="1" ht="25.5">
      <c r="A147" s="14">
        <v>853</v>
      </c>
      <c r="B147" s="14">
        <v>85395</v>
      </c>
      <c r="C147" s="14">
        <v>2810</v>
      </c>
      <c r="D147" s="16" t="s">
        <v>837</v>
      </c>
      <c r="E147" s="16" t="s">
        <v>738</v>
      </c>
      <c r="F147" s="16" t="s">
        <v>797</v>
      </c>
      <c r="G147" s="25"/>
      <c r="H147" s="13"/>
      <c r="I147" s="18"/>
      <c r="J147" s="26"/>
      <c r="K147" s="16"/>
    </row>
    <row r="148" spans="1:11" s="14" customFormat="1" ht="25.5">
      <c r="A148" s="14">
        <v>853</v>
      </c>
      <c r="B148" s="14">
        <v>85395</v>
      </c>
      <c r="C148" s="14">
        <v>2810</v>
      </c>
      <c r="D148" s="16" t="s">
        <v>837</v>
      </c>
      <c r="E148" s="16" t="s">
        <v>738</v>
      </c>
      <c r="F148" s="16" t="s">
        <v>798</v>
      </c>
      <c r="G148" s="25"/>
      <c r="H148" s="13"/>
      <c r="I148" s="18"/>
      <c r="J148" s="26"/>
      <c r="K148" s="16"/>
    </row>
    <row r="149" spans="1:11" s="14" customFormat="1" ht="25.5">
      <c r="A149" s="14">
        <v>853</v>
      </c>
      <c r="B149" s="14">
        <v>85395</v>
      </c>
      <c r="C149" s="14">
        <v>2810</v>
      </c>
      <c r="D149" s="16" t="s">
        <v>837</v>
      </c>
      <c r="E149" s="16" t="s">
        <v>738</v>
      </c>
      <c r="F149" s="16" t="s">
        <v>799</v>
      </c>
      <c r="G149" s="25"/>
      <c r="H149" s="13"/>
      <c r="I149" s="18"/>
      <c r="J149" s="26"/>
      <c r="K149" s="16"/>
    </row>
    <row r="150" spans="1:11" s="14" customFormat="1" ht="25.5">
      <c r="A150" s="14">
        <v>853</v>
      </c>
      <c r="B150" s="14">
        <v>85395</v>
      </c>
      <c r="C150" s="14">
        <v>2820</v>
      </c>
      <c r="D150" s="16" t="s">
        <v>837</v>
      </c>
      <c r="E150" s="16" t="s">
        <v>791</v>
      </c>
      <c r="F150" s="16" t="s">
        <v>792</v>
      </c>
      <c r="G150" s="25"/>
      <c r="H150" s="13"/>
      <c r="I150" s="18"/>
      <c r="J150" s="26"/>
      <c r="K150" s="16"/>
    </row>
    <row r="151" spans="1:11" s="14" customFormat="1" ht="25.5">
      <c r="A151" s="14">
        <v>853</v>
      </c>
      <c r="B151" s="14">
        <v>85395</v>
      </c>
      <c r="C151" s="14">
        <v>2820</v>
      </c>
      <c r="D151" s="16" t="s">
        <v>837</v>
      </c>
      <c r="E151" s="16" t="s">
        <v>791</v>
      </c>
      <c r="F151" s="16" t="s">
        <v>793</v>
      </c>
      <c r="G151" s="25"/>
      <c r="H151" s="13"/>
      <c r="I151" s="18"/>
      <c r="J151" s="26"/>
      <c r="K151" s="16"/>
    </row>
    <row r="152" spans="1:11" s="14" customFormat="1" ht="25.5">
      <c r="A152" s="14">
        <v>853</v>
      </c>
      <c r="B152" s="14">
        <v>85395</v>
      </c>
      <c r="C152" s="14">
        <v>2820</v>
      </c>
      <c r="D152" s="16" t="s">
        <v>837</v>
      </c>
      <c r="E152" s="16" t="s">
        <v>791</v>
      </c>
      <c r="F152" s="16" t="s">
        <v>794</v>
      </c>
      <c r="G152" s="25"/>
      <c r="H152" s="13"/>
      <c r="I152" s="18"/>
      <c r="J152" s="26"/>
      <c r="K152" s="16"/>
    </row>
    <row r="153" spans="1:11" s="14" customFormat="1" ht="38.25">
      <c r="A153" s="14">
        <v>853</v>
      </c>
      <c r="B153" s="14">
        <v>85395</v>
      </c>
      <c r="C153" s="14">
        <v>2820</v>
      </c>
      <c r="D153" s="16" t="s">
        <v>837</v>
      </c>
      <c r="E153" s="16" t="s">
        <v>112</v>
      </c>
      <c r="F153" s="16" t="s">
        <v>787</v>
      </c>
      <c r="G153" s="25"/>
      <c r="H153" s="13"/>
      <c r="I153" s="18"/>
      <c r="J153" s="26"/>
      <c r="K153" s="16"/>
    </row>
    <row r="154" spans="1:11" s="14" customFormat="1" ht="38.25">
      <c r="A154" s="14">
        <v>853</v>
      </c>
      <c r="B154" s="14">
        <v>85395</v>
      </c>
      <c r="C154" s="14">
        <v>2820</v>
      </c>
      <c r="D154" s="16" t="s">
        <v>837</v>
      </c>
      <c r="E154" s="16" t="s">
        <v>112</v>
      </c>
      <c r="F154" s="16" t="s">
        <v>788</v>
      </c>
      <c r="G154" s="25"/>
      <c r="H154" s="13"/>
      <c r="I154" s="18"/>
      <c r="J154" s="26"/>
      <c r="K154" s="16"/>
    </row>
    <row r="155" spans="1:11" s="14" customFormat="1" ht="25.5">
      <c r="A155" s="14">
        <v>853</v>
      </c>
      <c r="B155" s="14">
        <v>85395</v>
      </c>
      <c r="C155" s="14">
        <v>2820</v>
      </c>
      <c r="D155" s="16" t="s">
        <v>837</v>
      </c>
      <c r="E155" s="16" t="s">
        <v>507</v>
      </c>
      <c r="F155" s="16" t="s">
        <v>789</v>
      </c>
      <c r="G155" s="25"/>
      <c r="H155" s="13"/>
      <c r="I155" s="18"/>
      <c r="J155" s="26"/>
      <c r="K155" s="16"/>
    </row>
    <row r="156" spans="1:11" s="14" customFormat="1" ht="25.5">
      <c r="A156" s="14">
        <v>853</v>
      </c>
      <c r="B156" s="14">
        <v>85395</v>
      </c>
      <c r="C156" s="14">
        <v>2820</v>
      </c>
      <c r="D156" s="16" t="s">
        <v>837</v>
      </c>
      <c r="E156" s="16" t="s">
        <v>507</v>
      </c>
      <c r="F156" s="16" t="s">
        <v>790</v>
      </c>
      <c r="G156" s="25"/>
      <c r="H156" s="13"/>
      <c r="I156" s="18"/>
      <c r="J156" s="26"/>
      <c r="K156" s="16"/>
    </row>
    <row r="157" spans="1:11" s="14" customFormat="1" ht="25.5">
      <c r="A157" s="14">
        <v>853</v>
      </c>
      <c r="B157" s="14">
        <v>85395</v>
      </c>
      <c r="C157" s="14">
        <v>2820</v>
      </c>
      <c r="D157" s="16" t="s">
        <v>837</v>
      </c>
      <c r="E157" s="16" t="s">
        <v>795</v>
      </c>
      <c r="F157" s="16" t="s">
        <v>796</v>
      </c>
      <c r="G157" s="25"/>
      <c r="H157" s="13"/>
      <c r="I157" s="18"/>
      <c r="J157" s="26"/>
      <c r="K157" s="16"/>
    </row>
    <row r="158" spans="1:11" s="14" customFormat="1" ht="51">
      <c r="A158" s="14">
        <v>853</v>
      </c>
      <c r="B158" s="14">
        <v>85395</v>
      </c>
      <c r="C158" s="14">
        <v>2820</v>
      </c>
      <c r="D158" s="16" t="s">
        <v>837</v>
      </c>
      <c r="E158" s="35" t="s">
        <v>525</v>
      </c>
      <c r="F158" s="16" t="s">
        <v>800</v>
      </c>
      <c r="G158" s="25"/>
      <c r="H158" s="13"/>
      <c r="I158" s="18"/>
      <c r="J158" s="26"/>
      <c r="K158" s="16"/>
    </row>
    <row r="159" spans="1:11" s="14" customFormat="1" ht="51">
      <c r="A159" s="14">
        <v>853</v>
      </c>
      <c r="B159" s="14">
        <v>85395</v>
      </c>
      <c r="C159" s="14">
        <v>2820</v>
      </c>
      <c r="D159" s="16" t="s">
        <v>837</v>
      </c>
      <c r="E159" s="35" t="s">
        <v>525</v>
      </c>
      <c r="F159" s="16" t="s">
        <v>801</v>
      </c>
      <c r="G159" s="25"/>
      <c r="H159" s="13"/>
      <c r="I159" s="18"/>
      <c r="J159" s="26"/>
      <c r="K159" s="16"/>
    </row>
    <row r="160" spans="1:11" s="14" customFormat="1" ht="51">
      <c r="A160" s="14">
        <v>853</v>
      </c>
      <c r="B160" s="14">
        <v>85395</v>
      </c>
      <c r="C160" s="14">
        <v>2820</v>
      </c>
      <c r="D160" s="16" t="s">
        <v>837</v>
      </c>
      <c r="E160" s="35" t="s">
        <v>525</v>
      </c>
      <c r="F160" s="16" t="s">
        <v>802</v>
      </c>
      <c r="G160" s="25"/>
      <c r="H160" s="13"/>
      <c r="I160" s="18"/>
      <c r="J160" s="26"/>
      <c r="K160" s="16"/>
    </row>
    <row r="161" spans="1:11" s="14" customFormat="1" ht="51">
      <c r="A161" s="14">
        <v>853</v>
      </c>
      <c r="B161" s="14">
        <v>85395</v>
      </c>
      <c r="C161" s="14">
        <v>2820</v>
      </c>
      <c r="D161" s="16" t="s">
        <v>837</v>
      </c>
      <c r="E161" s="35" t="s">
        <v>525</v>
      </c>
      <c r="F161" s="16" t="s">
        <v>803</v>
      </c>
      <c r="G161" s="25"/>
      <c r="H161" s="13"/>
      <c r="I161" s="18"/>
      <c r="J161" s="26"/>
      <c r="K161" s="16"/>
    </row>
    <row r="162" spans="1:11" s="14" customFormat="1" ht="51">
      <c r="A162" s="14">
        <v>853</v>
      </c>
      <c r="B162" s="14">
        <v>85395</v>
      </c>
      <c r="C162" s="14">
        <v>2820</v>
      </c>
      <c r="D162" s="16" t="s">
        <v>837</v>
      </c>
      <c r="E162" s="35" t="s">
        <v>525</v>
      </c>
      <c r="F162" s="16" t="s">
        <v>804</v>
      </c>
      <c r="G162" s="25"/>
      <c r="H162" s="13"/>
      <c r="I162" s="18"/>
      <c r="J162" s="26"/>
      <c r="K162" s="16"/>
    </row>
    <row r="163" spans="1:11" s="14" customFormat="1" ht="51">
      <c r="A163" s="14">
        <v>853</v>
      </c>
      <c r="B163" s="14">
        <v>85395</v>
      </c>
      <c r="C163" s="14">
        <v>2820</v>
      </c>
      <c r="D163" s="16" t="s">
        <v>837</v>
      </c>
      <c r="E163" s="35" t="s">
        <v>525</v>
      </c>
      <c r="F163" s="16" t="s">
        <v>805</v>
      </c>
      <c r="G163" s="25"/>
      <c r="H163" s="13"/>
      <c r="I163" s="18"/>
      <c r="J163" s="26"/>
      <c r="K163" s="16"/>
    </row>
    <row r="164" spans="1:11" s="14" customFormat="1" ht="51">
      <c r="A164" s="14">
        <v>853</v>
      </c>
      <c r="B164" s="14">
        <v>85395</v>
      </c>
      <c r="C164" s="14">
        <v>2820</v>
      </c>
      <c r="D164" s="16" t="s">
        <v>837</v>
      </c>
      <c r="E164" s="35" t="s">
        <v>525</v>
      </c>
      <c r="F164" s="16" t="s">
        <v>811</v>
      </c>
      <c r="G164" s="25"/>
      <c r="H164" s="13"/>
      <c r="I164" s="18"/>
      <c r="J164" s="26"/>
      <c r="K164" s="16"/>
    </row>
    <row r="165" spans="1:11" s="14" customFormat="1" ht="51">
      <c r="A165" s="14">
        <v>853</v>
      </c>
      <c r="B165" s="14">
        <v>85395</v>
      </c>
      <c r="C165" s="14">
        <v>2820</v>
      </c>
      <c r="D165" s="16" t="s">
        <v>837</v>
      </c>
      <c r="E165" s="35" t="s">
        <v>525</v>
      </c>
      <c r="F165" s="16" t="s">
        <v>812</v>
      </c>
      <c r="G165" s="25"/>
      <c r="H165" s="13"/>
      <c r="I165" s="18"/>
      <c r="J165" s="26"/>
      <c r="K165" s="16"/>
    </row>
    <row r="166" spans="1:11" s="14" customFormat="1" ht="25.5">
      <c r="A166" s="14">
        <v>853</v>
      </c>
      <c r="B166" s="14">
        <v>85395</v>
      </c>
      <c r="C166" s="14">
        <v>2830</v>
      </c>
      <c r="D166" s="16" t="s">
        <v>837</v>
      </c>
      <c r="E166" s="16" t="s">
        <v>349</v>
      </c>
      <c r="F166" s="16" t="s">
        <v>813</v>
      </c>
      <c r="G166" s="25"/>
      <c r="H166" s="13"/>
      <c r="I166" s="18"/>
      <c r="J166" s="26"/>
      <c r="K166" s="16"/>
    </row>
    <row r="167" spans="1:11" s="14" customFormat="1" ht="25.5">
      <c r="A167" s="14">
        <v>853</v>
      </c>
      <c r="B167" s="14">
        <v>85395</v>
      </c>
      <c r="C167" s="14">
        <v>2830</v>
      </c>
      <c r="D167" s="16" t="s">
        <v>837</v>
      </c>
      <c r="E167" s="16" t="s">
        <v>349</v>
      </c>
      <c r="F167" s="16" t="s">
        <v>814</v>
      </c>
      <c r="G167" s="25"/>
      <c r="H167" s="13"/>
      <c r="I167" s="18"/>
      <c r="J167" s="26"/>
      <c r="K167" s="16"/>
    </row>
    <row r="168" spans="1:11" s="14" customFormat="1" ht="25.5">
      <c r="A168" s="14">
        <v>853</v>
      </c>
      <c r="B168" s="14">
        <v>85395</v>
      </c>
      <c r="C168" s="14">
        <v>2830</v>
      </c>
      <c r="D168" s="16" t="s">
        <v>837</v>
      </c>
      <c r="E168" s="16" t="s">
        <v>785</v>
      </c>
      <c r="F168" s="16" t="s">
        <v>786</v>
      </c>
      <c r="G168" s="25"/>
      <c r="H168" s="13"/>
      <c r="I168" s="18"/>
      <c r="J168" s="26"/>
      <c r="K168" s="16"/>
    </row>
    <row r="169" spans="1:11" s="14" customFormat="1" ht="25.5">
      <c r="A169" s="14">
        <v>921</v>
      </c>
      <c r="B169" s="14">
        <v>92195</v>
      </c>
      <c r="C169" s="14">
        <v>2810</v>
      </c>
      <c r="D169" s="16" t="s">
        <v>610</v>
      </c>
      <c r="E169" s="35" t="s">
        <v>493</v>
      </c>
      <c r="F169" s="36" t="s">
        <v>753</v>
      </c>
      <c r="G169" s="17"/>
      <c r="H169" s="51"/>
      <c r="I169" s="18"/>
      <c r="J169" s="19"/>
      <c r="K169" s="16"/>
    </row>
    <row r="170" spans="1:11" s="14" customFormat="1" ht="25.5">
      <c r="A170" s="14">
        <v>921</v>
      </c>
      <c r="B170" s="14">
        <v>92195</v>
      </c>
      <c r="C170" s="14">
        <v>2810</v>
      </c>
      <c r="D170" s="16" t="s">
        <v>610</v>
      </c>
      <c r="E170" s="16" t="s">
        <v>92</v>
      </c>
      <c r="F170" s="16" t="s">
        <v>93</v>
      </c>
      <c r="G170" s="17"/>
      <c r="H170" s="51"/>
      <c r="I170" s="18"/>
      <c r="J170" s="19"/>
      <c r="K170" s="16"/>
    </row>
    <row r="171" spans="1:11" s="14" customFormat="1" ht="12.75">
      <c r="A171" s="14">
        <v>921</v>
      </c>
      <c r="B171" s="14">
        <v>92195</v>
      </c>
      <c r="C171" s="14">
        <v>2810</v>
      </c>
      <c r="D171" s="16" t="s">
        <v>610</v>
      </c>
      <c r="E171" s="16" t="s">
        <v>610</v>
      </c>
      <c r="F171" s="16" t="s">
        <v>562</v>
      </c>
      <c r="G171" s="17"/>
      <c r="H171" s="51"/>
      <c r="I171" s="18"/>
      <c r="J171" s="19"/>
      <c r="K171" s="23"/>
    </row>
    <row r="172" spans="1:11" s="41" customFormat="1" ht="25.5">
      <c r="A172" s="14">
        <v>854</v>
      </c>
      <c r="B172" s="14">
        <v>85412</v>
      </c>
      <c r="C172" s="14">
        <v>2820</v>
      </c>
      <c r="D172" s="16" t="s">
        <v>598</v>
      </c>
      <c r="E172" s="16" t="s">
        <v>331</v>
      </c>
      <c r="F172" s="16" t="s">
        <v>422</v>
      </c>
      <c r="G172" s="18"/>
      <c r="H172" s="13"/>
      <c r="I172" s="18"/>
      <c r="J172" s="19"/>
      <c r="K172" s="20" t="s">
        <v>542</v>
      </c>
    </row>
    <row r="173" spans="1:11" s="38" customFormat="1" ht="25.5">
      <c r="A173" s="14">
        <v>854</v>
      </c>
      <c r="B173" s="14">
        <v>85412</v>
      </c>
      <c r="C173" s="14">
        <v>2820</v>
      </c>
      <c r="D173" s="16" t="s">
        <v>598</v>
      </c>
      <c r="E173" s="16" t="s">
        <v>607</v>
      </c>
      <c r="F173" s="16" t="s">
        <v>425</v>
      </c>
      <c r="G173" s="18"/>
      <c r="H173" s="13"/>
      <c r="I173" s="18"/>
      <c r="J173" s="19"/>
      <c r="K173" s="20" t="s">
        <v>541</v>
      </c>
    </row>
    <row r="174" spans="1:11" s="38" customFormat="1" ht="51">
      <c r="A174" s="34">
        <v>854</v>
      </c>
      <c r="B174" s="34">
        <v>85412</v>
      </c>
      <c r="C174" s="34">
        <v>2820</v>
      </c>
      <c r="D174" s="35" t="s">
        <v>624</v>
      </c>
      <c r="E174" s="35" t="s">
        <v>509</v>
      </c>
      <c r="F174" s="36" t="s">
        <v>510</v>
      </c>
      <c r="G174" s="37"/>
      <c r="H174" s="40"/>
      <c r="K174" s="39"/>
    </row>
    <row r="175" spans="1:11" s="38" customFormat="1" ht="38.25">
      <c r="A175" s="14">
        <v>854</v>
      </c>
      <c r="B175" s="14">
        <v>85412</v>
      </c>
      <c r="C175" s="14">
        <v>2820</v>
      </c>
      <c r="D175" s="16" t="s">
        <v>598</v>
      </c>
      <c r="E175" s="16" t="s">
        <v>293</v>
      </c>
      <c r="F175" s="16" t="s">
        <v>282</v>
      </c>
      <c r="G175" s="18"/>
      <c r="H175" s="13"/>
      <c r="I175" s="18"/>
      <c r="J175" s="19"/>
      <c r="K175" s="16"/>
    </row>
    <row r="176" spans="1:11" s="38" customFormat="1" ht="38.25">
      <c r="A176" s="34">
        <v>854</v>
      </c>
      <c r="B176" s="34">
        <v>85412</v>
      </c>
      <c r="C176" s="34">
        <v>2830</v>
      </c>
      <c r="D176" s="35" t="s">
        <v>624</v>
      </c>
      <c r="E176" s="35" t="s">
        <v>451</v>
      </c>
      <c r="F176" s="36" t="s">
        <v>534</v>
      </c>
      <c r="G176" s="37"/>
      <c r="H176" s="47"/>
      <c r="K176" s="39"/>
    </row>
    <row r="177" spans="1:11" s="38" customFormat="1" ht="63.75">
      <c r="A177" s="14">
        <v>854</v>
      </c>
      <c r="B177" s="14">
        <v>85495</v>
      </c>
      <c r="C177" s="14">
        <v>2820</v>
      </c>
      <c r="D177" s="16" t="s">
        <v>598</v>
      </c>
      <c r="E177" s="16" t="s">
        <v>570</v>
      </c>
      <c r="F177" s="16" t="s">
        <v>571</v>
      </c>
      <c r="G177" s="18"/>
      <c r="H177" s="47"/>
      <c r="I177" s="17"/>
      <c r="J177" s="19"/>
      <c r="K177" s="16" t="s">
        <v>569</v>
      </c>
    </row>
    <row r="178" spans="1:11" s="38" customFormat="1" ht="51">
      <c r="A178" s="14">
        <v>854</v>
      </c>
      <c r="B178" s="14">
        <v>85495</v>
      </c>
      <c r="C178" s="14">
        <v>2830</v>
      </c>
      <c r="D178" s="16" t="s">
        <v>598</v>
      </c>
      <c r="E178" s="16" t="s">
        <v>535</v>
      </c>
      <c r="F178" s="16" t="s">
        <v>536</v>
      </c>
      <c r="G178" s="18"/>
      <c r="H178" s="13"/>
      <c r="I178" s="17"/>
      <c r="J178" s="19"/>
      <c r="K178" s="16" t="s">
        <v>540</v>
      </c>
    </row>
    <row r="179" spans="1:11" s="38" customFormat="1" ht="38.25">
      <c r="A179" s="14">
        <v>854</v>
      </c>
      <c r="B179" s="14">
        <v>85495</v>
      </c>
      <c r="C179" s="14">
        <v>2830</v>
      </c>
      <c r="D179" s="16" t="s">
        <v>598</v>
      </c>
      <c r="E179" s="16" t="s">
        <v>577</v>
      </c>
      <c r="F179" s="16" t="s">
        <v>578</v>
      </c>
      <c r="G179" s="18"/>
      <c r="H179" s="13"/>
      <c r="I179" s="17"/>
      <c r="J179" s="19"/>
      <c r="K179" s="16" t="s">
        <v>576</v>
      </c>
    </row>
    <row r="180" spans="1:11" s="38" customFormat="1" ht="63.75">
      <c r="A180" s="14">
        <v>854</v>
      </c>
      <c r="B180" s="14">
        <v>85495</v>
      </c>
      <c r="C180" s="14">
        <v>2820</v>
      </c>
      <c r="D180" s="16" t="s">
        <v>598</v>
      </c>
      <c r="E180" s="16" t="s">
        <v>566</v>
      </c>
      <c r="F180" s="16" t="s">
        <v>568</v>
      </c>
      <c r="G180" s="18"/>
      <c r="H180" s="13"/>
      <c r="I180" s="17"/>
      <c r="J180" s="19"/>
      <c r="K180" s="16" t="s">
        <v>567</v>
      </c>
    </row>
    <row r="181" spans="1:11" s="38" customFormat="1" ht="38.25">
      <c r="A181" s="14">
        <v>854</v>
      </c>
      <c r="B181" s="14">
        <v>85495</v>
      </c>
      <c r="C181" s="14">
        <v>2820</v>
      </c>
      <c r="D181" s="16" t="s">
        <v>598</v>
      </c>
      <c r="E181" s="16" t="s">
        <v>585</v>
      </c>
      <c r="F181" s="16" t="s">
        <v>586</v>
      </c>
      <c r="G181" s="18"/>
      <c r="H181" s="13"/>
      <c r="I181" s="17"/>
      <c r="J181" s="19"/>
      <c r="K181" s="16" t="s">
        <v>584</v>
      </c>
    </row>
    <row r="182" spans="1:11" s="38" customFormat="1" ht="25.5">
      <c r="A182" s="14">
        <v>921</v>
      </c>
      <c r="B182" s="14">
        <v>92105</v>
      </c>
      <c r="C182" s="14">
        <v>2820</v>
      </c>
      <c r="D182" s="16" t="s">
        <v>610</v>
      </c>
      <c r="E182" s="16" t="s">
        <v>394</v>
      </c>
      <c r="F182" s="16" t="s">
        <v>395</v>
      </c>
      <c r="G182" s="18"/>
      <c r="H182" s="13"/>
      <c r="I182" s="17"/>
      <c r="J182" s="19"/>
      <c r="K182" s="16"/>
    </row>
    <row r="183" spans="1:11" s="38" customFormat="1" ht="25.5">
      <c r="A183" s="14">
        <v>921</v>
      </c>
      <c r="B183" s="14">
        <v>92120</v>
      </c>
      <c r="C183" s="14">
        <v>2830</v>
      </c>
      <c r="D183" s="16" t="s">
        <v>444</v>
      </c>
      <c r="E183" s="16" t="s">
        <v>445</v>
      </c>
      <c r="F183" s="30" t="s">
        <v>445</v>
      </c>
      <c r="G183" s="18"/>
      <c r="H183" s="13"/>
      <c r="I183" s="18"/>
      <c r="J183" s="19"/>
      <c r="K183" s="16"/>
    </row>
    <row r="184" spans="1:11" s="38" customFormat="1" ht="51">
      <c r="A184" s="34">
        <v>921</v>
      </c>
      <c r="B184" s="34">
        <v>92195</v>
      </c>
      <c r="C184" s="34">
        <v>2820</v>
      </c>
      <c r="D184" s="16" t="s">
        <v>610</v>
      </c>
      <c r="E184" s="35" t="s">
        <v>454</v>
      </c>
      <c r="F184" s="36" t="s">
        <v>455</v>
      </c>
      <c r="G184" s="37"/>
      <c r="H184" s="40"/>
      <c r="K184" s="39"/>
    </row>
    <row r="185" spans="1:11" s="38" customFormat="1" ht="25.5">
      <c r="A185" s="34">
        <v>921</v>
      </c>
      <c r="B185" s="34">
        <v>92195</v>
      </c>
      <c r="C185" s="34">
        <v>2810</v>
      </c>
      <c r="D185" s="16" t="s">
        <v>610</v>
      </c>
      <c r="E185" s="35" t="s">
        <v>493</v>
      </c>
      <c r="F185" s="36" t="s">
        <v>461</v>
      </c>
      <c r="G185" s="37"/>
      <c r="H185" s="40"/>
      <c r="K185" s="39"/>
    </row>
    <row r="186" spans="1:11" s="38" customFormat="1" ht="38.25">
      <c r="A186" s="14">
        <v>921</v>
      </c>
      <c r="B186" s="14">
        <v>92195</v>
      </c>
      <c r="C186" s="14">
        <v>2810</v>
      </c>
      <c r="D186" s="16" t="s">
        <v>610</v>
      </c>
      <c r="E186" s="16" t="s">
        <v>622</v>
      </c>
      <c r="F186" s="16" t="s">
        <v>381</v>
      </c>
      <c r="G186" s="18"/>
      <c r="H186" s="13"/>
      <c r="I186" s="18"/>
      <c r="J186" s="19"/>
      <c r="K186" s="16"/>
    </row>
    <row r="187" spans="1:11" s="38" customFormat="1" ht="63.75">
      <c r="A187" s="34">
        <v>921</v>
      </c>
      <c r="B187" s="34">
        <v>92195</v>
      </c>
      <c r="C187" s="34">
        <v>2820</v>
      </c>
      <c r="D187" s="16" t="s">
        <v>610</v>
      </c>
      <c r="E187" s="35" t="s">
        <v>494</v>
      </c>
      <c r="F187" s="36" t="s">
        <v>475</v>
      </c>
      <c r="G187" s="37"/>
      <c r="H187" s="40"/>
      <c r="K187" s="39"/>
    </row>
    <row r="188" spans="1:11" s="38" customFormat="1" ht="25.5">
      <c r="A188" s="34">
        <v>921</v>
      </c>
      <c r="B188" s="34">
        <v>92195</v>
      </c>
      <c r="C188" s="34">
        <v>2820</v>
      </c>
      <c r="D188" s="35" t="s">
        <v>610</v>
      </c>
      <c r="E188" s="35" t="s">
        <v>487</v>
      </c>
      <c r="F188" s="36" t="s">
        <v>485</v>
      </c>
      <c r="G188" s="37"/>
      <c r="H188" s="40"/>
      <c r="K188" s="39"/>
    </row>
    <row r="189" spans="1:11" s="38" customFormat="1" ht="25.5">
      <c r="A189" s="14">
        <v>921</v>
      </c>
      <c r="B189" s="14">
        <v>92195</v>
      </c>
      <c r="C189" s="14">
        <v>2820</v>
      </c>
      <c r="D189" s="16" t="s">
        <v>610</v>
      </c>
      <c r="E189" s="43" t="s">
        <v>623</v>
      </c>
      <c r="F189" s="16" t="s">
        <v>384</v>
      </c>
      <c r="G189" s="18"/>
      <c r="H189" s="13"/>
      <c r="I189" s="18"/>
      <c r="J189" s="19"/>
      <c r="K189" s="16"/>
    </row>
    <row r="190" spans="1:11" s="38" customFormat="1" ht="25.5">
      <c r="A190" s="34">
        <v>921</v>
      </c>
      <c r="B190" s="34">
        <v>92195</v>
      </c>
      <c r="C190" s="34">
        <v>2820</v>
      </c>
      <c r="D190" s="35" t="s">
        <v>610</v>
      </c>
      <c r="E190" s="35" t="s">
        <v>513</v>
      </c>
      <c r="F190" s="36" t="s">
        <v>514</v>
      </c>
      <c r="G190" s="37"/>
      <c r="H190" s="40"/>
      <c r="K190" s="39"/>
    </row>
    <row r="191" spans="1:11" s="38" customFormat="1" ht="25.5">
      <c r="A191" s="14">
        <v>921</v>
      </c>
      <c r="B191" s="14">
        <v>92195</v>
      </c>
      <c r="C191" s="14">
        <v>2820</v>
      </c>
      <c r="D191" s="16" t="s">
        <v>610</v>
      </c>
      <c r="E191" s="16" t="s">
        <v>617</v>
      </c>
      <c r="F191" s="16" t="s">
        <v>552</v>
      </c>
      <c r="G191" s="18"/>
      <c r="H191" s="13"/>
      <c r="I191" s="17"/>
      <c r="J191" s="19"/>
      <c r="K191" s="16"/>
    </row>
    <row r="192" spans="1:11" s="38" customFormat="1" ht="25.5">
      <c r="A192" s="34">
        <v>921</v>
      </c>
      <c r="B192" s="34">
        <v>92195</v>
      </c>
      <c r="C192" s="34">
        <v>2820</v>
      </c>
      <c r="D192" s="35" t="s">
        <v>624</v>
      </c>
      <c r="E192" s="35" t="s">
        <v>511</v>
      </c>
      <c r="F192" s="36" t="s">
        <v>512</v>
      </c>
      <c r="G192" s="37"/>
      <c r="H192" s="40"/>
      <c r="K192" s="39"/>
    </row>
    <row r="193" spans="1:11" s="38" customFormat="1" ht="25.5">
      <c r="A193" s="14">
        <v>921</v>
      </c>
      <c r="B193" s="14">
        <v>92195</v>
      </c>
      <c r="C193" s="14">
        <v>2820</v>
      </c>
      <c r="D193" s="16" t="s">
        <v>610</v>
      </c>
      <c r="E193" s="16" t="s">
        <v>614</v>
      </c>
      <c r="F193" s="44" t="s">
        <v>386</v>
      </c>
      <c r="G193" s="18"/>
      <c r="H193" s="13"/>
      <c r="I193" s="18"/>
      <c r="J193" s="19"/>
      <c r="K193" s="16"/>
    </row>
    <row r="194" spans="1:11" s="14" customFormat="1" ht="63.75">
      <c r="A194" s="14">
        <v>921</v>
      </c>
      <c r="B194" s="14">
        <v>92195</v>
      </c>
      <c r="C194" s="14">
        <v>2820</v>
      </c>
      <c r="D194" s="16" t="s">
        <v>610</v>
      </c>
      <c r="E194" s="16" t="s">
        <v>494</v>
      </c>
      <c r="F194" s="16" t="s">
        <v>95</v>
      </c>
      <c r="G194" s="17"/>
      <c r="H194" s="51"/>
      <c r="I194" s="10"/>
      <c r="J194" s="10"/>
      <c r="K194" s="16"/>
    </row>
    <row r="195" spans="1:11" s="14" customFormat="1" ht="63.75">
      <c r="A195" s="14">
        <v>921</v>
      </c>
      <c r="B195" s="14">
        <v>92195</v>
      </c>
      <c r="C195" s="14">
        <v>2820</v>
      </c>
      <c r="D195" s="16" t="s">
        <v>610</v>
      </c>
      <c r="E195" s="16" t="s">
        <v>494</v>
      </c>
      <c r="F195" s="16" t="s">
        <v>734</v>
      </c>
      <c r="G195" s="17"/>
      <c r="H195" s="51"/>
      <c r="I195" s="10"/>
      <c r="J195" s="10"/>
      <c r="K195" s="16"/>
    </row>
    <row r="196" spans="1:11" s="14" customFormat="1" ht="63.75">
      <c r="A196" s="14">
        <v>921</v>
      </c>
      <c r="B196" s="14">
        <v>92195</v>
      </c>
      <c r="C196" s="14">
        <v>2820</v>
      </c>
      <c r="D196" s="16" t="s">
        <v>610</v>
      </c>
      <c r="E196" s="16" t="s">
        <v>494</v>
      </c>
      <c r="F196" s="16" t="s">
        <v>97</v>
      </c>
      <c r="G196" s="17"/>
      <c r="H196" s="51"/>
      <c r="I196" s="28"/>
      <c r="J196" s="19"/>
      <c r="K196" s="16"/>
    </row>
    <row r="197" spans="1:11" s="38" customFormat="1" ht="38.25">
      <c r="A197" s="14">
        <v>921</v>
      </c>
      <c r="B197" s="14">
        <v>92195</v>
      </c>
      <c r="C197" s="14">
        <v>2820</v>
      </c>
      <c r="D197" s="16" t="s">
        <v>610</v>
      </c>
      <c r="E197" s="16" t="s">
        <v>614</v>
      </c>
      <c r="F197" s="44" t="s">
        <v>385</v>
      </c>
      <c r="G197" s="18"/>
      <c r="H197" s="13"/>
      <c r="I197" s="18"/>
      <c r="J197" s="19"/>
      <c r="K197" s="16"/>
    </row>
    <row r="198" spans="1:11" s="38" customFormat="1" ht="51">
      <c r="A198" s="14">
        <v>921</v>
      </c>
      <c r="B198" s="14">
        <v>92195</v>
      </c>
      <c r="C198" s="14">
        <v>2820</v>
      </c>
      <c r="D198" s="16" t="s">
        <v>610</v>
      </c>
      <c r="E198" s="44" t="s">
        <v>618</v>
      </c>
      <c r="F198" s="44" t="s">
        <v>390</v>
      </c>
      <c r="G198" s="17"/>
      <c r="H198" s="13"/>
      <c r="I198" s="17"/>
      <c r="J198" s="19"/>
      <c r="K198" s="16"/>
    </row>
    <row r="199" spans="1:11" s="38" customFormat="1" ht="38.25">
      <c r="A199" s="34">
        <v>921</v>
      </c>
      <c r="B199" s="34">
        <v>92195</v>
      </c>
      <c r="C199" s="34">
        <v>2820</v>
      </c>
      <c r="D199" s="16" t="s">
        <v>610</v>
      </c>
      <c r="E199" s="35" t="s">
        <v>522</v>
      </c>
      <c r="F199" s="36" t="s">
        <v>531</v>
      </c>
      <c r="G199" s="37"/>
      <c r="H199" s="40"/>
      <c r="K199" s="39"/>
    </row>
    <row r="200" spans="1:11" s="38" customFormat="1" ht="25.5">
      <c r="A200" s="14">
        <v>921</v>
      </c>
      <c r="B200" s="14">
        <v>92195</v>
      </c>
      <c r="C200" s="14">
        <v>2820</v>
      </c>
      <c r="D200" s="16" t="s">
        <v>610</v>
      </c>
      <c r="E200" s="44" t="s">
        <v>605</v>
      </c>
      <c r="F200" s="16" t="s">
        <v>619</v>
      </c>
      <c r="G200" s="18"/>
      <c r="H200" s="13"/>
      <c r="I200" s="18"/>
      <c r="J200" s="19"/>
      <c r="K200" s="16"/>
    </row>
    <row r="201" spans="1:11" s="38" customFormat="1" ht="25.5">
      <c r="A201" s="14">
        <v>921</v>
      </c>
      <c r="B201" s="14">
        <v>92195</v>
      </c>
      <c r="C201" s="14">
        <v>2820</v>
      </c>
      <c r="D201" s="16" t="s">
        <v>610</v>
      </c>
      <c r="E201" s="44" t="s">
        <v>605</v>
      </c>
      <c r="F201" s="44" t="s">
        <v>391</v>
      </c>
      <c r="G201" s="18"/>
      <c r="H201" s="13"/>
      <c r="I201" s="18"/>
      <c r="J201" s="19"/>
      <c r="K201" s="16"/>
    </row>
    <row r="202" spans="1:11" s="38" customFormat="1" ht="25.5">
      <c r="A202" s="14">
        <v>921</v>
      </c>
      <c r="B202" s="14">
        <v>92195</v>
      </c>
      <c r="C202" s="14">
        <v>2820</v>
      </c>
      <c r="D202" s="16" t="s">
        <v>610</v>
      </c>
      <c r="E202" s="44" t="s">
        <v>605</v>
      </c>
      <c r="F202" s="44" t="s">
        <v>620</v>
      </c>
      <c r="G202" s="18"/>
      <c r="H202" s="13"/>
      <c r="I202" s="18"/>
      <c r="J202" s="19"/>
      <c r="K202" s="16"/>
    </row>
    <row r="203" spans="1:11" s="38" customFormat="1" ht="25.5">
      <c r="A203" s="14">
        <v>921</v>
      </c>
      <c r="B203" s="14">
        <v>92195</v>
      </c>
      <c r="C203" s="14">
        <v>2820</v>
      </c>
      <c r="D203" s="16" t="s">
        <v>610</v>
      </c>
      <c r="E203" s="44" t="s">
        <v>605</v>
      </c>
      <c r="F203" s="44" t="s">
        <v>621</v>
      </c>
      <c r="G203" s="18"/>
      <c r="H203" s="13"/>
      <c r="I203" s="45"/>
      <c r="J203" s="48"/>
      <c r="K203" s="16"/>
    </row>
    <row r="204" spans="1:11" s="14" customFormat="1" ht="25.5">
      <c r="A204" s="14">
        <v>921</v>
      </c>
      <c r="B204" s="14">
        <v>92195</v>
      </c>
      <c r="C204" s="14">
        <v>2820</v>
      </c>
      <c r="D204" s="16" t="s">
        <v>610</v>
      </c>
      <c r="E204" s="16" t="s">
        <v>487</v>
      </c>
      <c r="F204" s="16" t="s">
        <v>295</v>
      </c>
      <c r="G204" s="17">
        <v>8800</v>
      </c>
      <c r="H204" s="52" t="s">
        <v>294</v>
      </c>
      <c r="I204" s="18"/>
      <c r="J204" s="19"/>
      <c r="K204" s="16"/>
    </row>
    <row r="205" spans="1:11" s="14" customFormat="1" ht="25.5">
      <c r="A205" s="14">
        <v>921</v>
      </c>
      <c r="B205" s="14">
        <v>92195</v>
      </c>
      <c r="C205" s="14">
        <v>2820</v>
      </c>
      <c r="D205" s="16" t="s">
        <v>610</v>
      </c>
      <c r="E205" s="16" t="s">
        <v>255</v>
      </c>
      <c r="F205" s="16" t="s">
        <v>259</v>
      </c>
      <c r="G205" s="17"/>
      <c r="H205" s="51"/>
      <c r="I205" s="18"/>
      <c r="J205" s="19"/>
      <c r="K205" s="16"/>
    </row>
    <row r="206" spans="1:11" s="14" customFormat="1" ht="25.5">
      <c r="A206" s="14">
        <v>921</v>
      </c>
      <c r="B206" s="14">
        <v>92195</v>
      </c>
      <c r="C206" s="14">
        <v>2820</v>
      </c>
      <c r="D206" s="16" t="s">
        <v>610</v>
      </c>
      <c r="E206" s="16" t="s">
        <v>255</v>
      </c>
      <c r="F206" s="16" t="s">
        <v>754</v>
      </c>
      <c r="G206" s="17"/>
      <c r="H206" s="51"/>
      <c r="I206" s="18"/>
      <c r="J206" s="19"/>
      <c r="K206" s="16"/>
    </row>
    <row r="207" spans="1:11" s="14" customFormat="1" ht="38.25">
      <c r="A207" s="10">
        <v>921</v>
      </c>
      <c r="B207" s="10">
        <v>92195</v>
      </c>
      <c r="C207" s="10">
        <v>2820</v>
      </c>
      <c r="D207" s="11" t="s">
        <v>610</v>
      </c>
      <c r="E207" s="11" t="s">
        <v>676</v>
      </c>
      <c r="F207" s="12" t="s">
        <v>782</v>
      </c>
      <c r="G207" s="21"/>
      <c r="H207" s="13"/>
      <c r="I207" s="18"/>
      <c r="J207" s="19"/>
      <c r="K207" s="16"/>
    </row>
    <row r="208" spans="1:11" s="14" customFormat="1" ht="25.5">
      <c r="A208" s="10">
        <v>921</v>
      </c>
      <c r="B208" s="10">
        <v>92195</v>
      </c>
      <c r="C208" s="10">
        <v>2820</v>
      </c>
      <c r="D208" s="11" t="s">
        <v>610</v>
      </c>
      <c r="E208" s="11" t="s">
        <v>277</v>
      </c>
      <c r="F208" s="12" t="s">
        <v>106</v>
      </c>
      <c r="G208" s="21"/>
      <c r="H208" s="13"/>
      <c r="I208" s="18"/>
      <c r="J208" s="19"/>
      <c r="K208" s="16"/>
    </row>
    <row r="209" spans="1:11" s="14" customFormat="1" ht="25.5">
      <c r="A209" s="14">
        <v>921</v>
      </c>
      <c r="B209" s="14">
        <v>92195</v>
      </c>
      <c r="C209" s="14">
        <v>2820</v>
      </c>
      <c r="D209" s="16" t="s">
        <v>610</v>
      </c>
      <c r="E209" s="16" t="s">
        <v>733</v>
      </c>
      <c r="F209" s="16" t="s">
        <v>91</v>
      </c>
      <c r="G209" s="17"/>
      <c r="H209" s="50"/>
      <c r="I209" s="18"/>
      <c r="J209" s="19"/>
      <c r="K209" s="16"/>
    </row>
    <row r="210" spans="1:11" s="14" customFormat="1" ht="12.75">
      <c r="A210" s="14">
        <v>921</v>
      </c>
      <c r="B210" s="14">
        <v>92195</v>
      </c>
      <c r="C210" s="14">
        <v>2820</v>
      </c>
      <c r="D210" s="16" t="s">
        <v>610</v>
      </c>
      <c r="E210" s="16" t="s">
        <v>610</v>
      </c>
      <c r="F210" s="16" t="s">
        <v>562</v>
      </c>
      <c r="G210" s="17"/>
      <c r="H210" s="51"/>
      <c r="I210" s="18"/>
      <c r="J210" s="19"/>
      <c r="K210" s="16"/>
    </row>
    <row r="211" spans="1:11" s="14" customFormat="1" ht="38.25">
      <c r="A211" s="14">
        <v>921</v>
      </c>
      <c r="B211" s="14">
        <v>92195</v>
      </c>
      <c r="C211" s="14">
        <v>2820</v>
      </c>
      <c r="D211" s="16" t="s">
        <v>610</v>
      </c>
      <c r="E211" s="16" t="s">
        <v>100</v>
      </c>
      <c r="F211" s="16" t="s">
        <v>101</v>
      </c>
      <c r="G211" s="17"/>
      <c r="H211" s="51"/>
      <c r="I211" s="18"/>
      <c r="J211" s="19"/>
      <c r="K211" s="16"/>
    </row>
    <row r="212" spans="1:11" s="14" customFormat="1" ht="38.25">
      <c r="A212" s="14">
        <v>921</v>
      </c>
      <c r="B212" s="14">
        <v>92195</v>
      </c>
      <c r="C212" s="14">
        <v>2820</v>
      </c>
      <c r="D212" s="16" t="s">
        <v>610</v>
      </c>
      <c r="E212" s="16" t="s">
        <v>625</v>
      </c>
      <c r="F212" s="16" t="s">
        <v>736</v>
      </c>
      <c r="G212" s="17"/>
      <c r="H212" s="51"/>
      <c r="I212" s="18"/>
      <c r="J212" s="19"/>
      <c r="K212" s="16"/>
    </row>
    <row r="213" spans="1:11" s="14" customFormat="1" ht="25.5">
      <c r="A213" s="14">
        <v>921</v>
      </c>
      <c r="B213" s="14">
        <v>92195</v>
      </c>
      <c r="C213" s="14">
        <v>2820</v>
      </c>
      <c r="D213" s="16" t="s">
        <v>610</v>
      </c>
      <c r="E213" s="16" t="s">
        <v>103</v>
      </c>
      <c r="F213" s="16" t="s">
        <v>104</v>
      </c>
      <c r="G213" s="17"/>
      <c r="H213" s="51"/>
      <c r="I213" s="18"/>
      <c r="J213" s="19"/>
      <c r="K213" s="16"/>
    </row>
    <row r="214" spans="1:11" s="14" customFormat="1" ht="38.25">
      <c r="A214" s="14">
        <v>921</v>
      </c>
      <c r="B214" s="14">
        <v>92195</v>
      </c>
      <c r="C214" s="14">
        <v>2820</v>
      </c>
      <c r="D214" s="16" t="s">
        <v>610</v>
      </c>
      <c r="E214" s="16" t="s">
        <v>103</v>
      </c>
      <c r="F214" s="16" t="s">
        <v>737</v>
      </c>
      <c r="G214" s="17"/>
      <c r="H214" s="51"/>
      <c r="I214" s="18"/>
      <c r="J214" s="19"/>
      <c r="K214" s="16"/>
    </row>
    <row r="215" spans="1:11" s="14" customFormat="1" ht="25.5">
      <c r="A215" s="14">
        <v>921</v>
      </c>
      <c r="B215" s="14">
        <v>92195</v>
      </c>
      <c r="C215" s="14">
        <v>2820</v>
      </c>
      <c r="D215" s="16" t="s">
        <v>610</v>
      </c>
      <c r="E215" s="16" t="s">
        <v>617</v>
      </c>
      <c r="F215" s="16" t="s">
        <v>98</v>
      </c>
      <c r="G215" s="17"/>
      <c r="H215" s="51"/>
      <c r="I215" s="18"/>
      <c r="J215" s="19"/>
      <c r="K215" s="16"/>
    </row>
    <row r="216" spans="1:11" s="14" customFormat="1" ht="38.25">
      <c r="A216" s="14">
        <v>921</v>
      </c>
      <c r="B216" s="14">
        <v>92195</v>
      </c>
      <c r="C216" s="14">
        <v>2820</v>
      </c>
      <c r="D216" s="16" t="s">
        <v>610</v>
      </c>
      <c r="E216" s="16" t="s">
        <v>731</v>
      </c>
      <c r="F216" s="16" t="s">
        <v>735</v>
      </c>
      <c r="G216" s="17"/>
      <c r="H216" s="51"/>
      <c r="I216" s="18"/>
      <c r="J216" s="19"/>
      <c r="K216" s="16"/>
    </row>
    <row r="217" spans="1:11" s="14" customFormat="1" ht="38.25">
      <c r="A217" s="14">
        <v>921</v>
      </c>
      <c r="B217" s="14">
        <v>92195</v>
      </c>
      <c r="C217" s="14">
        <v>2830</v>
      </c>
      <c r="D217" s="16" t="s">
        <v>610</v>
      </c>
      <c r="E217" s="16" t="s">
        <v>107</v>
      </c>
      <c r="F217" s="16" t="s">
        <v>108</v>
      </c>
      <c r="G217" s="17"/>
      <c r="H217" s="51"/>
      <c r="I217" s="28"/>
      <c r="J217" s="19"/>
      <c r="K217" s="49"/>
    </row>
    <row r="218" spans="1:11" s="14" customFormat="1" ht="25.5">
      <c r="A218" s="14">
        <v>926</v>
      </c>
      <c r="B218" s="14">
        <v>92605</v>
      </c>
      <c r="C218" s="14">
        <v>2820</v>
      </c>
      <c r="D218" s="16" t="s">
        <v>610</v>
      </c>
      <c r="E218" s="16" t="s">
        <v>542</v>
      </c>
      <c r="F218" s="16" t="s">
        <v>284</v>
      </c>
      <c r="G218" s="17"/>
      <c r="H218" s="13"/>
      <c r="I218" s="18"/>
      <c r="J218" s="18"/>
      <c r="K218" s="49"/>
    </row>
    <row r="219" spans="1:11" s="14" customFormat="1" ht="25.5">
      <c r="A219" s="14">
        <v>926</v>
      </c>
      <c r="B219" s="14">
        <v>92605</v>
      </c>
      <c r="C219" s="14">
        <v>2820</v>
      </c>
      <c r="D219" s="16" t="s">
        <v>610</v>
      </c>
      <c r="E219" s="16" t="s">
        <v>542</v>
      </c>
      <c r="F219" s="16" t="s">
        <v>285</v>
      </c>
      <c r="G219" s="17"/>
      <c r="H219" s="13"/>
      <c r="I219" s="18"/>
      <c r="J219" s="18"/>
      <c r="K219" s="16"/>
    </row>
    <row r="220" spans="1:11" s="38" customFormat="1" ht="51">
      <c r="A220" s="14">
        <v>926</v>
      </c>
      <c r="B220" s="14">
        <v>92605</v>
      </c>
      <c r="C220" s="14">
        <v>2820</v>
      </c>
      <c r="D220" s="16" t="s">
        <v>610</v>
      </c>
      <c r="E220" s="16" t="s">
        <v>608</v>
      </c>
      <c r="F220" s="16" t="s">
        <v>341</v>
      </c>
      <c r="G220" s="18"/>
      <c r="H220" s="13"/>
      <c r="I220" s="18"/>
      <c r="J220" s="19"/>
      <c r="K220" s="20"/>
    </row>
    <row r="221" spans="1:11" s="38" customFormat="1" ht="25.5">
      <c r="A221" s="14">
        <v>926</v>
      </c>
      <c r="B221" s="14">
        <v>92605</v>
      </c>
      <c r="C221" s="14">
        <v>2820</v>
      </c>
      <c r="D221" s="16" t="s">
        <v>313</v>
      </c>
      <c r="E221" s="16" t="s">
        <v>314</v>
      </c>
      <c r="F221" s="16" t="s">
        <v>546</v>
      </c>
      <c r="G221" s="18"/>
      <c r="H221" s="13"/>
      <c r="I221" s="18"/>
      <c r="J221" s="19"/>
      <c r="K221" s="16"/>
    </row>
    <row r="222" spans="1:11" s="38" customFormat="1" ht="25.5">
      <c r="A222" s="14">
        <v>926</v>
      </c>
      <c r="B222" s="14">
        <v>92605</v>
      </c>
      <c r="C222" s="14">
        <v>2820</v>
      </c>
      <c r="D222" s="16" t="s">
        <v>313</v>
      </c>
      <c r="E222" s="16" t="s">
        <v>314</v>
      </c>
      <c r="F222" s="16" t="s">
        <v>547</v>
      </c>
      <c r="G222" s="18"/>
      <c r="H222" s="13"/>
      <c r="I222" s="18"/>
      <c r="J222" s="19"/>
      <c r="K222" s="16"/>
    </row>
    <row r="223" spans="1:11" s="38" customFormat="1" ht="25.5">
      <c r="A223" s="14">
        <v>926</v>
      </c>
      <c r="B223" s="14">
        <v>92605</v>
      </c>
      <c r="C223" s="14">
        <v>2820</v>
      </c>
      <c r="D223" s="16" t="s">
        <v>313</v>
      </c>
      <c r="E223" s="16" t="s">
        <v>314</v>
      </c>
      <c r="F223" s="16" t="s">
        <v>548</v>
      </c>
      <c r="G223" s="18"/>
      <c r="H223" s="13"/>
      <c r="I223" s="17"/>
      <c r="J223" s="19"/>
      <c r="K223" s="16"/>
    </row>
    <row r="224" spans="1:11" s="38" customFormat="1" ht="25.5">
      <c r="A224" s="14">
        <v>926</v>
      </c>
      <c r="B224" s="14">
        <v>92605</v>
      </c>
      <c r="C224" s="14">
        <v>2820</v>
      </c>
      <c r="D224" s="16" t="s">
        <v>313</v>
      </c>
      <c r="E224" s="16" t="s">
        <v>314</v>
      </c>
      <c r="F224" s="16" t="s">
        <v>549</v>
      </c>
      <c r="G224" s="18"/>
      <c r="H224" s="13"/>
      <c r="I224" s="18"/>
      <c r="J224" s="19"/>
      <c r="K224" s="16"/>
    </row>
    <row r="225" spans="1:11" s="38" customFormat="1" ht="38.25">
      <c r="A225" s="14">
        <v>926</v>
      </c>
      <c r="B225" s="14">
        <v>92605</v>
      </c>
      <c r="C225" s="14">
        <v>2820</v>
      </c>
      <c r="D225" s="16" t="s">
        <v>610</v>
      </c>
      <c r="E225" s="16" t="s">
        <v>582</v>
      </c>
      <c r="F225" s="16" t="s">
        <v>583</v>
      </c>
      <c r="G225" s="18"/>
      <c r="H225" s="13"/>
      <c r="I225" s="18"/>
      <c r="J225" s="19"/>
      <c r="K225" s="16" t="s">
        <v>542</v>
      </c>
    </row>
    <row r="226" spans="1:11" s="38" customFormat="1" ht="63.75">
      <c r="A226" s="14">
        <v>926</v>
      </c>
      <c r="B226" s="14">
        <v>92605</v>
      </c>
      <c r="C226" s="14">
        <v>2820</v>
      </c>
      <c r="D226" s="16" t="s">
        <v>610</v>
      </c>
      <c r="E226" s="16" t="s">
        <v>288</v>
      </c>
      <c r="F226" s="16" t="s">
        <v>572</v>
      </c>
      <c r="G226" s="18"/>
      <c r="H226" s="13"/>
      <c r="I226" s="18"/>
      <c r="J226" s="19"/>
      <c r="K226" s="16" t="s">
        <v>574</v>
      </c>
    </row>
    <row r="227" spans="1:11" s="38" customFormat="1" ht="63.75">
      <c r="A227" s="14">
        <v>926</v>
      </c>
      <c r="B227" s="14">
        <v>92605</v>
      </c>
      <c r="C227" s="14">
        <v>2820</v>
      </c>
      <c r="D227" s="16" t="s">
        <v>610</v>
      </c>
      <c r="E227" s="16" t="s">
        <v>426</v>
      </c>
      <c r="F227" s="16" t="s">
        <v>572</v>
      </c>
      <c r="G227" s="18"/>
      <c r="H227" s="13"/>
      <c r="I227" s="18"/>
      <c r="J227" s="19"/>
      <c r="K227" s="16" t="s">
        <v>573</v>
      </c>
    </row>
    <row r="228" spans="1:11" s="38" customFormat="1" ht="38.25">
      <c r="A228" s="14">
        <v>926</v>
      </c>
      <c r="B228" s="14">
        <v>92605</v>
      </c>
      <c r="C228" s="14">
        <v>2820</v>
      </c>
      <c r="D228" s="16" t="s">
        <v>610</v>
      </c>
      <c r="E228" s="16" t="s">
        <v>426</v>
      </c>
      <c r="F228" s="16" t="s">
        <v>543</v>
      </c>
      <c r="G228" s="18"/>
      <c r="H228" s="13"/>
      <c r="I228" s="17"/>
      <c r="J228" s="19"/>
      <c r="K228" s="16" t="s">
        <v>580</v>
      </c>
    </row>
    <row r="229" spans="1:11" s="41" customFormat="1" ht="38.25">
      <c r="A229" s="14">
        <v>926</v>
      </c>
      <c r="B229" s="14">
        <v>92605</v>
      </c>
      <c r="C229" s="14">
        <v>2820</v>
      </c>
      <c r="D229" s="16" t="s">
        <v>313</v>
      </c>
      <c r="E229" s="16" t="s">
        <v>606</v>
      </c>
      <c r="F229" s="16" t="s">
        <v>392</v>
      </c>
      <c r="G229" s="18"/>
      <c r="H229" s="13"/>
      <c r="I229" s="18"/>
      <c r="J229" s="19"/>
      <c r="K229" s="16"/>
    </row>
    <row r="230" spans="1:11" s="14" customFormat="1" ht="38.25">
      <c r="A230" s="10">
        <v>801</v>
      </c>
      <c r="B230" s="10">
        <v>80195</v>
      </c>
      <c r="C230" s="10">
        <v>2810</v>
      </c>
      <c r="D230" s="11" t="s">
        <v>610</v>
      </c>
      <c r="E230" s="11" t="s">
        <v>492</v>
      </c>
      <c r="F230" s="11" t="s">
        <v>685</v>
      </c>
      <c r="G230" s="21"/>
      <c r="H230" s="22"/>
      <c r="I230" s="10"/>
      <c r="J230" s="10"/>
      <c r="K230" s="23"/>
    </row>
    <row r="231" spans="1:11" s="14" customFormat="1" ht="25.5">
      <c r="A231" s="10">
        <v>801</v>
      </c>
      <c r="B231" s="10">
        <v>80195</v>
      </c>
      <c r="C231" s="10">
        <v>2810</v>
      </c>
      <c r="D231" s="11" t="s">
        <v>610</v>
      </c>
      <c r="E231" s="11" t="s">
        <v>492</v>
      </c>
      <c r="F231" s="12" t="s">
        <v>686</v>
      </c>
      <c r="G231" s="21"/>
      <c r="H231" s="22"/>
      <c r="I231" s="10"/>
      <c r="J231" s="10"/>
      <c r="K231" s="23"/>
    </row>
    <row r="232" spans="1:11" s="14" customFormat="1" ht="38.25">
      <c r="A232" s="10">
        <v>801</v>
      </c>
      <c r="B232" s="10">
        <v>80195</v>
      </c>
      <c r="C232" s="10">
        <v>2820</v>
      </c>
      <c r="D232" s="11" t="s">
        <v>624</v>
      </c>
      <c r="E232" s="11" t="s">
        <v>521</v>
      </c>
      <c r="F232" s="12" t="s">
        <v>665</v>
      </c>
      <c r="G232" s="21"/>
      <c r="H232" s="22"/>
      <c r="I232" s="10"/>
      <c r="J232" s="10"/>
      <c r="K232" s="23"/>
    </row>
    <row r="233" spans="1:11" s="14" customFormat="1" ht="25.5">
      <c r="A233" s="10">
        <v>801</v>
      </c>
      <c r="B233" s="10">
        <v>80195</v>
      </c>
      <c r="C233" s="10">
        <v>2820</v>
      </c>
      <c r="D233" s="11" t="s">
        <v>598</v>
      </c>
      <c r="E233" s="11" t="s">
        <v>245</v>
      </c>
      <c r="F233" s="11" t="s">
        <v>246</v>
      </c>
      <c r="G233" s="21"/>
      <c r="H233" s="22"/>
      <c r="I233" s="10"/>
      <c r="J233" s="10"/>
      <c r="K233" s="23"/>
    </row>
    <row r="234" spans="1:11" s="14" customFormat="1" ht="25.5">
      <c r="A234" s="10">
        <v>801</v>
      </c>
      <c r="B234" s="10">
        <v>80195</v>
      </c>
      <c r="C234" s="10">
        <v>2810</v>
      </c>
      <c r="D234" s="11" t="s">
        <v>598</v>
      </c>
      <c r="E234" s="11" t="s">
        <v>247</v>
      </c>
      <c r="F234" s="11" t="s">
        <v>248</v>
      </c>
      <c r="G234" s="21"/>
      <c r="H234" s="22"/>
      <c r="I234" s="10"/>
      <c r="J234" s="10"/>
      <c r="K234" s="23"/>
    </row>
    <row r="235" spans="1:11" s="14" customFormat="1" ht="25.5">
      <c r="A235" s="10">
        <v>851</v>
      </c>
      <c r="B235" s="10">
        <v>85154</v>
      </c>
      <c r="C235" s="10">
        <v>2820</v>
      </c>
      <c r="D235" s="11" t="s">
        <v>624</v>
      </c>
      <c r="E235" s="11" t="s">
        <v>331</v>
      </c>
      <c r="F235" s="12" t="s">
        <v>666</v>
      </c>
      <c r="G235" s="21"/>
      <c r="H235" s="24"/>
      <c r="I235" s="10"/>
      <c r="J235" s="10"/>
      <c r="K235" s="11"/>
    </row>
    <row r="236" spans="1:11" s="14" customFormat="1" ht="63.75">
      <c r="A236" s="14">
        <v>851</v>
      </c>
      <c r="B236" s="14">
        <v>85195</v>
      </c>
      <c r="C236" s="14">
        <v>2820</v>
      </c>
      <c r="D236" s="16" t="s">
        <v>624</v>
      </c>
      <c r="E236" s="16" t="s">
        <v>252</v>
      </c>
      <c r="F236" s="16" t="s">
        <v>244</v>
      </c>
      <c r="G236" s="17"/>
      <c r="H236" s="13"/>
      <c r="I236" s="18"/>
      <c r="J236" s="19"/>
      <c r="K236" s="11"/>
    </row>
    <row r="237" spans="1:11" s="14" customFormat="1" ht="38.25">
      <c r="A237" s="14">
        <v>851</v>
      </c>
      <c r="B237" s="14">
        <v>85195</v>
      </c>
      <c r="C237" s="14">
        <v>2820</v>
      </c>
      <c r="D237" s="16" t="s">
        <v>113</v>
      </c>
      <c r="E237" s="16" t="s">
        <v>299</v>
      </c>
      <c r="F237" s="16" t="s">
        <v>698</v>
      </c>
      <c r="G237" s="25"/>
      <c r="H237" s="13"/>
      <c r="I237" s="18"/>
      <c r="J237" s="26"/>
      <c r="K237" s="16"/>
    </row>
    <row r="238" spans="1:11" s="14" customFormat="1" ht="38.25">
      <c r="A238" s="14">
        <v>851</v>
      </c>
      <c r="B238" s="14">
        <v>85195</v>
      </c>
      <c r="C238" s="14">
        <v>2820</v>
      </c>
      <c r="D238" s="16" t="s">
        <v>113</v>
      </c>
      <c r="E238" s="16" t="s">
        <v>299</v>
      </c>
      <c r="F238" s="16" t="s">
        <v>699</v>
      </c>
      <c r="G238" s="25"/>
      <c r="H238" s="13"/>
      <c r="I238" s="18"/>
      <c r="J238" s="26"/>
      <c r="K238" s="16"/>
    </row>
    <row r="239" spans="1:11" s="14" customFormat="1" ht="25.5">
      <c r="A239" s="14">
        <v>851</v>
      </c>
      <c r="B239" s="14">
        <v>85195</v>
      </c>
      <c r="C239" s="14">
        <v>2820</v>
      </c>
      <c r="D239" s="16" t="s">
        <v>624</v>
      </c>
      <c r="E239" s="16" t="s">
        <v>683</v>
      </c>
      <c r="F239" s="16" t="s">
        <v>684</v>
      </c>
      <c r="G239" s="17"/>
      <c r="H239" s="13"/>
      <c r="I239" s="18"/>
      <c r="J239" s="19"/>
      <c r="K239" s="11"/>
    </row>
    <row r="240" spans="1:11" s="27" customFormat="1" ht="25.5">
      <c r="A240" s="14">
        <v>852</v>
      </c>
      <c r="B240" s="14">
        <v>85201</v>
      </c>
      <c r="C240" s="14">
        <v>2810</v>
      </c>
      <c r="D240" s="16" t="s">
        <v>624</v>
      </c>
      <c r="E240" s="16" t="s">
        <v>440</v>
      </c>
      <c r="F240" s="16" t="s">
        <v>677</v>
      </c>
      <c r="G240" s="17"/>
      <c r="H240" s="13"/>
      <c r="I240" s="18"/>
      <c r="J240" s="19"/>
      <c r="K240" s="20"/>
    </row>
    <row r="241" spans="1:11" s="14" customFormat="1" ht="25.5">
      <c r="A241" s="14">
        <v>852</v>
      </c>
      <c r="B241" s="14">
        <v>85201</v>
      </c>
      <c r="C241" s="14">
        <v>2810</v>
      </c>
      <c r="D241" s="16" t="s">
        <v>624</v>
      </c>
      <c r="E241" s="16" t="s">
        <v>440</v>
      </c>
      <c r="F241" s="16" t="s">
        <v>678</v>
      </c>
      <c r="G241" s="17"/>
      <c r="H241" s="13"/>
      <c r="I241" s="18"/>
      <c r="J241" s="19"/>
      <c r="K241" s="20"/>
    </row>
    <row r="242" spans="1:11" s="14" customFormat="1" ht="25.5">
      <c r="A242" s="14">
        <v>852</v>
      </c>
      <c r="B242" s="14">
        <v>85228</v>
      </c>
      <c r="C242" s="14">
        <v>2830</v>
      </c>
      <c r="D242" s="16" t="s">
        <v>624</v>
      </c>
      <c r="E242" s="16" t="s">
        <v>349</v>
      </c>
      <c r="F242" s="16" t="s">
        <v>680</v>
      </c>
      <c r="G242" s="17"/>
      <c r="H242" s="13"/>
      <c r="I242" s="18"/>
      <c r="J242" s="26"/>
      <c r="K242" s="20"/>
    </row>
    <row r="243" spans="1:11" s="14" customFormat="1" ht="12.75">
      <c r="A243" s="14">
        <v>852</v>
      </c>
      <c r="B243" s="14">
        <v>85295</v>
      </c>
      <c r="C243" s="14">
        <v>2820</v>
      </c>
      <c r="D243" s="16" t="s">
        <v>316</v>
      </c>
      <c r="E243" s="16" t="s">
        <v>316</v>
      </c>
      <c r="F243" s="16" t="s">
        <v>663</v>
      </c>
      <c r="G243" s="17"/>
      <c r="H243" s="13"/>
      <c r="I243" s="18"/>
      <c r="J243" s="19"/>
      <c r="K243" s="16"/>
    </row>
    <row r="244" spans="1:11" s="14" customFormat="1" ht="25.5">
      <c r="A244" s="14">
        <v>853</v>
      </c>
      <c r="B244" s="14">
        <v>85311</v>
      </c>
      <c r="C244" s="14">
        <v>2830</v>
      </c>
      <c r="D244" s="16" t="s">
        <v>113</v>
      </c>
      <c r="E244" s="16" t="s">
        <v>816</v>
      </c>
      <c r="F244" s="16" t="s">
        <v>817</v>
      </c>
      <c r="G244" s="25"/>
      <c r="H244" s="13"/>
      <c r="I244" s="18"/>
      <c r="J244" s="26"/>
      <c r="K244" s="16"/>
    </row>
    <row r="245" spans="1:11" s="14" customFormat="1" ht="25.5">
      <c r="A245" s="14">
        <v>853</v>
      </c>
      <c r="B245" s="14">
        <v>85311</v>
      </c>
      <c r="C245" s="14">
        <v>2830</v>
      </c>
      <c r="D245" s="16" t="s">
        <v>113</v>
      </c>
      <c r="E245" s="16" t="s">
        <v>816</v>
      </c>
      <c r="F245" s="16" t="s">
        <v>251</v>
      </c>
      <c r="G245" s="25"/>
      <c r="H245" s="16"/>
      <c r="I245" s="18"/>
      <c r="J245" s="26"/>
      <c r="K245" s="16"/>
    </row>
    <row r="246" spans="1:11" s="14" customFormat="1" ht="38.25">
      <c r="A246" s="14">
        <v>853</v>
      </c>
      <c r="B246" s="14">
        <v>85311</v>
      </c>
      <c r="C246" s="14">
        <v>2820</v>
      </c>
      <c r="D246" s="16" t="s">
        <v>113</v>
      </c>
      <c r="E246" s="16" t="s">
        <v>818</v>
      </c>
      <c r="F246" s="16" t="s">
        <v>819</v>
      </c>
      <c r="G246" s="25"/>
      <c r="H246" s="13"/>
      <c r="I246" s="18"/>
      <c r="J246" s="26"/>
      <c r="K246" s="16"/>
    </row>
    <row r="247" spans="1:11" s="14" customFormat="1" ht="25.5">
      <c r="A247" s="14">
        <v>853</v>
      </c>
      <c r="B247" s="14">
        <v>85311</v>
      </c>
      <c r="C247" s="14">
        <v>2820</v>
      </c>
      <c r="D247" s="16" t="s">
        <v>113</v>
      </c>
      <c r="E247" s="16" t="s">
        <v>818</v>
      </c>
      <c r="F247" s="16" t="s">
        <v>820</v>
      </c>
      <c r="G247" s="25"/>
      <c r="H247" s="13"/>
      <c r="I247" s="18"/>
      <c r="J247" s="26"/>
      <c r="K247" s="16"/>
    </row>
    <row r="248" spans="1:11" s="14" customFormat="1" ht="25.5">
      <c r="A248" s="14">
        <v>853</v>
      </c>
      <c r="B248" s="14">
        <v>85311</v>
      </c>
      <c r="C248" s="14">
        <v>2820</v>
      </c>
      <c r="D248" s="16" t="s">
        <v>113</v>
      </c>
      <c r="E248" s="16" t="s">
        <v>818</v>
      </c>
      <c r="F248" s="16" t="s">
        <v>821</v>
      </c>
      <c r="G248" s="25"/>
      <c r="H248" s="13"/>
      <c r="I248" s="18"/>
      <c r="J248" s="26"/>
      <c r="K248" s="16"/>
    </row>
    <row r="249" spans="1:11" s="10" customFormat="1" ht="38.25">
      <c r="A249" s="14">
        <v>853</v>
      </c>
      <c r="B249" s="14">
        <v>85311</v>
      </c>
      <c r="C249" s="14">
        <v>2820</v>
      </c>
      <c r="D249" s="16" t="s">
        <v>113</v>
      </c>
      <c r="E249" s="16" t="s">
        <v>700</v>
      </c>
      <c r="F249" s="16" t="s">
        <v>702</v>
      </c>
      <c r="G249" s="25"/>
      <c r="H249" s="13"/>
      <c r="I249" s="18"/>
      <c r="J249" s="26"/>
      <c r="K249" s="16"/>
    </row>
    <row r="250" spans="1:11" s="10" customFormat="1" ht="38.25">
      <c r="A250" s="14">
        <v>853</v>
      </c>
      <c r="B250" s="14">
        <v>85311</v>
      </c>
      <c r="C250" s="14">
        <v>2820</v>
      </c>
      <c r="D250" s="16" t="s">
        <v>113</v>
      </c>
      <c r="E250" s="16" t="s">
        <v>700</v>
      </c>
      <c r="F250" s="16" t="s">
        <v>703</v>
      </c>
      <c r="G250" s="25"/>
      <c r="H250" s="13"/>
      <c r="I250" s="18"/>
      <c r="J250" s="26"/>
      <c r="K250" s="16"/>
    </row>
    <row r="251" spans="1:11" s="10" customFormat="1" ht="25.5">
      <c r="A251" s="14">
        <v>853</v>
      </c>
      <c r="B251" s="14">
        <v>85311</v>
      </c>
      <c r="C251" s="14">
        <v>2820</v>
      </c>
      <c r="D251" s="16" t="s">
        <v>113</v>
      </c>
      <c r="E251" s="16" t="s">
        <v>715</v>
      </c>
      <c r="F251" s="16" t="s">
        <v>729</v>
      </c>
      <c r="G251" s="25"/>
      <c r="H251" s="13"/>
      <c r="I251" s="18"/>
      <c r="J251" s="26"/>
      <c r="K251" s="16"/>
    </row>
    <row r="252" spans="1:11" s="10" customFormat="1" ht="38.25">
      <c r="A252" s="14">
        <v>853</v>
      </c>
      <c r="B252" s="14">
        <v>85311</v>
      </c>
      <c r="C252" s="14">
        <v>2820</v>
      </c>
      <c r="D252" s="16" t="s">
        <v>113</v>
      </c>
      <c r="E252" s="16" t="s">
        <v>112</v>
      </c>
      <c r="F252" s="16" t="s">
        <v>822</v>
      </c>
      <c r="G252" s="25"/>
      <c r="H252" s="13"/>
      <c r="I252" s="18"/>
      <c r="J252" s="26"/>
      <c r="K252" s="16"/>
    </row>
    <row r="253" spans="1:11" s="14" customFormat="1" ht="38.25">
      <c r="A253" s="14">
        <v>853</v>
      </c>
      <c r="B253" s="14">
        <v>85311</v>
      </c>
      <c r="C253" s="14">
        <v>2820</v>
      </c>
      <c r="D253" s="16" t="s">
        <v>113</v>
      </c>
      <c r="E253" s="16" t="s">
        <v>110</v>
      </c>
      <c r="F253" s="16" t="s">
        <v>691</v>
      </c>
      <c r="G253" s="25"/>
      <c r="H253" s="13"/>
      <c r="I253" s="18"/>
      <c r="J253" s="26"/>
      <c r="K253" s="16"/>
    </row>
    <row r="254" spans="1:11" s="14" customFormat="1" ht="38.25">
      <c r="A254" s="14">
        <v>853</v>
      </c>
      <c r="B254" s="14">
        <v>85311</v>
      </c>
      <c r="C254" s="14">
        <v>2820</v>
      </c>
      <c r="D254" s="16" t="s">
        <v>113</v>
      </c>
      <c r="E254" s="16" t="s">
        <v>696</v>
      </c>
      <c r="F254" s="16" t="s">
        <v>697</v>
      </c>
      <c r="G254" s="25"/>
      <c r="H254" s="13"/>
      <c r="I254" s="18"/>
      <c r="J254" s="26"/>
      <c r="K254" s="16"/>
    </row>
    <row r="255" spans="1:11" s="14" customFormat="1" ht="25.5">
      <c r="A255" s="14">
        <v>853</v>
      </c>
      <c r="B255" s="14">
        <v>85311</v>
      </c>
      <c r="C255" s="14">
        <v>2820</v>
      </c>
      <c r="D255" s="16" t="s">
        <v>113</v>
      </c>
      <c r="E255" s="16" t="s">
        <v>730</v>
      </c>
      <c r="F255" s="16" t="s">
        <v>815</v>
      </c>
      <c r="G255" s="25"/>
      <c r="H255" s="13"/>
      <c r="I255" s="18"/>
      <c r="J255" s="26"/>
      <c r="K255" s="16"/>
    </row>
    <row r="256" spans="1:11" s="14" customFormat="1" ht="38.25">
      <c r="A256" s="14">
        <v>853</v>
      </c>
      <c r="B256" s="14">
        <v>85311</v>
      </c>
      <c r="C256" s="14">
        <v>2820</v>
      </c>
      <c r="D256" s="16" t="s">
        <v>113</v>
      </c>
      <c r="E256" s="16" t="s">
        <v>694</v>
      </c>
      <c r="F256" s="16" t="s">
        <v>695</v>
      </c>
      <c r="G256" s="25"/>
      <c r="H256" s="13"/>
      <c r="I256" s="18"/>
      <c r="J256" s="26"/>
      <c r="K256" s="16"/>
    </row>
    <row r="257" spans="1:11" s="14" customFormat="1" ht="38.25">
      <c r="A257" s="14">
        <v>853</v>
      </c>
      <c r="B257" s="14">
        <v>85311</v>
      </c>
      <c r="C257" s="14">
        <v>2820</v>
      </c>
      <c r="D257" s="16" t="s">
        <v>113</v>
      </c>
      <c r="E257" s="16" t="s">
        <v>692</v>
      </c>
      <c r="F257" s="16" t="s">
        <v>693</v>
      </c>
      <c r="G257" s="25"/>
      <c r="H257" s="13"/>
      <c r="I257" s="18"/>
      <c r="J257" s="26"/>
      <c r="K257" s="16"/>
    </row>
    <row r="258" spans="1:11" s="14" customFormat="1" ht="76.5">
      <c r="A258" s="14">
        <v>853</v>
      </c>
      <c r="B258" s="14">
        <v>85311</v>
      </c>
      <c r="C258" s="14">
        <v>2820</v>
      </c>
      <c r="D258" s="16" t="s">
        <v>113</v>
      </c>
      <c r="E258" s="16" t="s">
        <v>111</v>
      </c>
      <c r="F258" s="16" t="s">
        <v>218</v>
      </c>
      <c r="G258" s="25"/>
      <c r="H258" s="13"/>
      <c r="I258" s="18"/>
      <c r="J258" s="26"/>
      <c r="K258" s="16"/>
    </row>
    <row r="259" spans="1:11" s="14" customFormat="1" ht="38.25">
      <c r="A259" s="10">
        <v>853</v>
      </c>
      <c r="B259" s="10">
        <v>85395</v>
      </c>
      <c r="C259" s="10">
        <v>2820</v>
      </c>
      <c r="D259" s="11" t="s">
        <v>624</v>
      </c>
      <c r="E259" s="11" t="s">
        <v>490</v>
      </c>
      <c r="F259" s="12" t="s">
        <v>656</v>
      </c>
      <c r="G259" s="21"/>
      <c r="H259" s="22"/>
      <c r="I259" s="10"/>
      <c r="J259" s="10"/>
      <c r="K259" s="23"/>
    </row>
    <row r="260" spans="1:11" s="14" customFormat="1" ht="38.25">
      <c r="A260" s="10">
        <v>853</v>
      </c>
      <c r="B260" s="10">
        <v>85395</v>
      </c>
      <c r="C260" s="10">
        <v>2820</v>
      </c>
      <c r="D260" s="11" t="s">
        <v>624</v>
      </c>
      <c r="E260" s="11" t="s">
        <v>490</v>
      </c>
      <c r="F260" s="12" t="s">
        <v>483</v>
      </c>
      <c r="G260" s="21"/>
      <c r="H260" s="22"/>
      <c r="I260" s="10"/>
      <c r="J260" s="10"/>
      <c r="K260" s="23"/>
    </row>
    <row r="261" spans="1:11" s="14" customFormat="1" ht="38.25">
      <c r="A261" s="10">
        <v>853</v>
      </c>
      <c r="B261" s="10">
        <v>85395</v>
      </c>
      <c r="C261" s="10">
        <v>2820</v>
      </c>
      <c r="D261" s="11" t="s">
        <v>624</v>
      </c>
      <c r="E261" s="11" t="s">
        <v>490</v>
      </c>
      <c r="F261" s="12" t="s">
        <v>655</v>
      </c>
      <c r="G261" s="21"/>
      <c r="H261" s="22"/>
      <c r="I261" s="10"/>
      <c r="J261" s="10"/>
      <c r="K261" s="23"/>
    </row>
    <row r="262" spans="1:11" s="14" customFormat="1" ht="51">
      <c r="A262" s="14">
        <v>853</v>
      </c>
      <c r="B262" s="14">
        <v>85395</v>
      </c>
      <c r="C262" s="14">
        <v>2820</v>
      </c>
      <c r="D262" s="16" t="s">
        <v>624</v>
      </c>
      <c r="E262" s="16" t="s">
        <v>304</v>
      </c>
      <c r="F262" s="16" t="s">
        <v>658</v>
      </c>
      <c r="G262" s="17"/>
      <c r="H262" s="13"/>
      <c r="I262" s="18"/>
      <c r="J262" s="19"/>
      <c r="K262" s="16"/>
    </row>
    <row r="263" spans="1:11" s="14" customFormat="1" ht="51">
      <c r="A263" s="14">
        <v>853</v>
      </c>
      <c r="B263" s="14">
        <v>85395</v>
      </c>
      <c r="C263" s="14">
        <v>2820</v>
      </c>
      <c r="D263" s="16" t="s">
        <v>624</v>
      </c>
      <c r="E263" s="16" t="s">
        <v>304</v>
      </c>
      <c r="F263" s="16" t="s">
        <v>682</v>
      </c>
      <c r="G263" s="17"/>
      <c r="H263" s="13"/>
      <c r="I263" s="18"/>
      <c r="J263" s="19"/>
      <c r="K263" s="16"/>
    </row>
    <row r="264" spans="1:11" s="14" customFormat="1" ht="38.25">
      <c r="A264" s="10">
        <v>853</v>
      </c>
      <c r="B264" s="10">
        <v>85395</v>
      </c>
      <c r="C264" s="10">
        <v>2820</v>
      </c>
      <c r="D264" s="11" t="s">
        <v>624</v>
      </c>
      <c r="E264" s="11" t="s">
        <v>482</v>
      </c>
      <c r="F264" s="12" t="s">
        <v>657</v>
      </c>
      <c r="G264" s="21"/>
      <c r="H264" s="22"/>
      <c r="I264" s="10"/>
      <c r="J264" s="10"/>
      <c r="K264" s="23"/>
    </row>
    <row r="265" spans="1:11" s="14" customFormat="1" ht="25.5">
      <c r="A265" s="14">
        <v>853</v>
      </c>
      <c r="B265" s="14">
        <v>85395</v>
      </c>
      <c r="C265" s="14">
        <v>2820</v>
      </c>
      <c r="D265" s="11" t="s">
        <v>624</v>
      </c>
      <c r="E265" s="16" t="s">
        <v>291</v>
      </c>
      <c r="F265" s="16" t="s">
        <v>659</v>
      </c>
      <c r="G265" s="17"/>
      <c r="H265" s="13"/>
      <c r="I265" s="17"/>
      <c r="J265" s="19"/>
      <c r="K265" s="16"/>
    </row>
    <row r="266" spans="1:11" s="14" customFormat="1" ht="25.5">
      <c r="A266" s="14">
        <v>853</v>
      </c>
      <c r="B266" s="14">
        <v>85395</v>
      </c>
      <c r="C266" s="14">
        <v>2820</v>
      </c>
      <c r="D266" s="11" t="s">
        <v>624</v>
      </c>
      <c r="E266" s="16" t="s">
        <v>291</v>
      </c>
      <c r="F266" s="16" t="s">
        <v>660</v>
      </c>
      <c r="G266" s="17"/>
      <c r="H266" s="13"/>
      <c r="I266" s="17"/>
      <c r="J266" s="19"/>
      <c r="K266" s="16"/>
    </row>
    <row r="267" spans="1:11" s="14" customFormat="1" ht="38.25">
      <c r="A267" s="10">
        <v>853</v>
      </c>
      <c r="B267" s="10">
        <v>85395</v>
      </c>
      <c r="C267" s="10">
        <v>2820</v>
      </c>
      <c r="D267" s="11" t="s">
        <v>624</v>
      </c>
      <c r="E267" s="11" t="s">
        <v>360</v>
      </c>
      <c r="F267" s="12" t="s">
        <v>661</v>
      </c>
      <c r="G267" s="21"/>
      <c r="H267" s="22"/>
      <c r="I267" s="10"/>
      <c r="J267" s="10"/>
      <c r="K267" s="23"/>
    </row>
    <row r="268" spans="1:11" s="14" customFormat="1" ht="38.25">
      <c r="A268" s="10">
        <v>853</v>
      </c>
      <c r="B268" s="10">
        <v>85395</v>
      </c>
      <c r="C268" s="10">
        <v>2820</v>
      </c>
      <c r="D268" s="11" t="s">
        <v>624</v>
      </c>
      <c r="E268" s="16" t="s">
        <v>606</v>
      </c>
      <c r="F268" s="16" t="s">
        <v>662</v>
      </c>
      <c r="G268" s="17"/>
      <c r="H268" s="13"/>
      <c r="I268" s="18"/>
      <c r="J268" s="19"/>
      <c r="K268" s="16"/>
    </row>
    <row r="269" spans="1:11" s="14" customFormat="1" ht="21.75" customHeight="1">
      <c r="A269" s="10">
        <v>854</v>
      </c>
      <c r="B269" s="10">
        <v>85401</v>
      </c>
      <c r="C269" s="10">
        <v>2830</v>
      </c>
      <c r="D269" s="16" t="s">
        <v>316</v>
      </c>
      <c r="E269" s="11" t="s">
        <v>316</v>
      </c>
      <c r="F269" s="12" t="s">
        <v>286</v>
      </c>
      <c r="G269" s="21"/>
      <c r="H269" s="22"/>
      <c r="I269" s="10"/>
      <c r="J269" s="10"/>
      <c r="K269" s="23"/>
    </row>
    <row r="270" spans="1:11" s="14" customFormat="1" ht="25.5">
      <c r="A270" s="14">
        <v>854</v>
      </c>
      <c r="B270" s="14">
        <v>85412</v>
      </c>
      <c r="C270" s="14">
        <v>2820</v>
      </c>
      <c r="D270" s="16" t="s">
        <v>316</v>
      </c>
      <c r="E270" s="16" t="s">
        <v>316</v>
      </c>
      <c r="F270" s="16" t="s">
        <v>283</v>
      </c>
      <c r="G270" s="17"/>
      <c r="H270" s="16"/>
      <c r="I270" s="28"/>
      <c r="J270" s="19"/>
      <c r="K270" s="16"/>
    </row>
    <row r="271" spans="1:11" s="14" customFormat="1" ht="25.5">
      <c r="A271" s="14">
        <v>854</v>
      </c>
      <c r="B271" s="14">
        <v>85412</v>
      </c>
      <c r="C271" s="14">
        <v>2820</v>
      </c>
      <c r="D271" s="16" t="s">
        <v>316</v>
      </c>
      <c r="E271" s="16" t="s">
        <v>316</v>
      </c>
      <c r="F271" s="16" t="s">
        <v>283</v>
      </c>
      <c r="G271" s="17"/>
      <c r="H271" s="16"/>
      <c r="I271" s="28"/>
      <c r="J271" s="19"/>
      <c r="K271" s="16"/>
    </row>
    <row r="272" spans="1:11" s="14" customFormat="1" ht="12.75">
      <c r="A272" s="14">
        <v>921</v>
      </c>
      <c r="B272" s="14">
        <v>92195</v>
      </c>
      <c r="C272" s="14">
        <v>2810</v>
      </c>
      <c r="D272" s="16" t="s">
        <v>610</v>
      </c>
      <c r="E272" s="16" t="s">
        <v>260</v>
      </c>
      <c r="F272" s="16" t="s">
        <v>256</v>
      </c>
      <c r="G272" s="17"/>
      <c r="H272" s="29"/>
      <c r="I272" s="18"/>
      <c r="J272" s="19"/>
      <c r="K272" s="16"/>
    </row>
    <row r="273" spans="1:11" s="14" customFormat="1" ht="25.5">
      <c r="A273" s="14">
        <v>921</v>
      </c>
      <c r="B273" s="14">
        <v>92195</v>
      </c>
      <c r="C273" s="14">
        <v>2820</v>
      </c>
      <c r="D273" s="16" t="s">
        <v>610</v>
      </c>
      <c r="E273" s="16" t="s">
        <v>818</v>
      </c>
      <c r="F273" s="16" t="s">
        <v>257</v>
      </c>
      <c r="G273" s="17"/>
      <c r="H273" s="29"/>
      <c r="I273" s="18"/>
      <c r="J273" s="19"/>
      <c r="K273" s="16"/>
    </row>
    <row r="274" spans="1:11" s="3" customFormat="1" ht="25.5">
      <c r="A274" s="3">
        <v>921</v>
      </c>
      <c r="B274" s="3">
        <v>92195</v>
      </c>
      <c r="C274" s="3">
        <v>2820</v>
      </c>
      <c r="D274" s="2" t="s">
        <v>610</v>
      </c>
      <c r="E274" s="2" t="s">
        <v>254</v>
      </c>
      <c r="F274" s="2"/>
      <c r="G274" s="4">
        <f>80000-80000</f>
        <v>0</v>
      </c>
      <c r="H274" s="9"/>
      <c r="I274" s="1"/>
      <c r="J274" s="5"/>
      <c r="K274" s="2"/>
    </row>
    <row r="275" spans="1:11" s="3" customFormat="1" ht="25.5">
      <c r="A275" s="3">
        <v>921</v>
      </c>
      <c r="B275" s="3">
        <v>92195</v>
      </c>
      <c r="C275" s="3">
        <v>2820</v>
      </c>
      <c r="D275" s="2" t="s">
        <v>610</v>
      </c>
      <c r="E275" s="2" t="s">
        <v>255</v>
      </c>
      <c r="F275" s="2"/>
      <c r="G275" s="4"/>
      <c r="H275" s="9"/>
      <c r="I275" s="1"/>
      <c r="J275" s="5"/>
      <c r="K275" s="2"/>
    </row>
    <row r="276" spans="1:11" s="3" customFormat="1" ht="38.25">
      <c r="A276" s="3">
        <v>921</v>
      </c>
      <c r="B276" s="3">
        <v>92195</v>
      </c>
      <c r="C276" s="3">
        <v>2820</v>
      </c>
      <c r="D276" s="2" t="s">
        <v>610</v>
      </c>
      <c r="E276" s="2" t="s">
        <v>522</v>
      </c>
      <c r="F276" s="2"/>
      <c r="G276" s="4">
        <v>10000</v>
      </c>
      <c r="H276" s="2"/>
      <c r="I276" s="15"/>
      <c r="J276" s="5"/>
      <c r="K276" s="2"/>
    </row>
    <row r="277" spans="1:11" s="3" customFormat="1" ht="25.5">
      <c r="A277" s="3">
        <v>921</v>
      </c>
      <c r="B277" s="3">
        <v>92195</v>
      </c>
      <c r="C277" s="3">
        <v>2820</v>
      </c>
      <c r="D277" s="2" t="s">
        <v>610</v>
      </c>
      <c r="E277" s="2" t="s">
        <v>617</v>
      </c>
      <c r="F277" s="2"/>
      <c r="G277" s="4"/>
      <c r="H277" s="9"/>
      <c r="I277" s="1"/>
      <c r="J277" s="5"/>
      <c r="K277" s="2"/>
    </row>
    <row r="278" spans="1:11" s="3" customFormat="1" ht="25.5">
      <c r="A278" s="3">
        <v>921</v>
      </c>
      <c r="B278" s="3">
        <v>92195</v>
      </c>
      <c r="C278" s="3">
        <v>2820</v>
      </c>
      <c r="D278" s="2" t="s">
        <v>610</v>
      </c>
      <c r="E278" s="2" t="s">
        <v>618</v>
      </c>
      <c r="F278" s="2"/>
      <c r="G278" s="4"/>
      <c r="H278" s="9"/>
      <c r="I278" s="1"/>
      <c r="J278" s="5"/>
      <c r="K278" s="2"/>
    </row>
    <row r="279" spans="1:11" s="3" customFormat="1" ht="38.25">
      <c r="A279" s="3">
        <v>921</v>
      </c>
      <c r="B279" s="3">
        <v>92195</v>
      </c>
      <c r="C279" s="3">
        <v>2820</v>
      </c>
      <c r="D279" s="2" t="s">
        <v>610</v>
      </c>
      <c r="E279" s="2" t="s">
        <v>102</v>
      </c>
      <c r="F279" s="2"/>
      <c r="G279" s="4"/>
      <c r="H279" s="9"/>
      <c r="I279" s="1"/>
      <c r="J279" s="5"/>
      <c r="K279" s="2"/>
    </row>
    <row r="280" spans="1:11" s="3" customFormat="1" ht="25.5">
      <c r="A280" s="3">
        <v>921</v>
      </c>
      <c r="B280" s="3">
        <v>92195</v>
      </c>
      <c r="C280" s="3">
        <v>2820</v>
      </c>
      <c r="D280" s="2" t="s">
        <v>610</v>
      </c>
      <c r="E280" s="2" t="s">
        <v>394</v>
      </c>
      <c r="F280" s="2"/>
      <c r="G280" s="4"/>
      <c r="H280" s="9"/>
      <c r="I280" s="1"/>
      <c r="J280" s="5"/>
      <c r="K280" s="2"/>
    </row>
    <row r="281" spans="1:11" s="3" customFormat="1" ht="25.5">
      <c r="A281" s="3">
        <v>921</v>
      </c>
      <c r="B281" s="3">
        <v>92195</v>
      </c>
      <c r="C281" s="3">
        <v>2810</v>
      </c>
      <c r="D281" s="2" t="s">
        <v>610</v>
      </c>
      <c r="E281" s="2" t="s">
        <v>493</v>
      </c>
      <c r="F281" s="2"/>
      <c r="G281" s="4"/>
      <c r="H281" s="2"/>
      <c r="I281" s="15"/>
      <c r="J281" s="5"/>
      <c r="K281" s="2"/>
    </row>
    <row r="282" spans="1:11" s="3" customFormat="1" ht="25.5">
      <c r="A282" s="3">
        <v>921</v>
      </c>
      <c r="B282" s="3">
        <v>92195</v>
      </c>
      <c r="C282" s="3">
        <v>2820</v>
      </c>
      <c r="D282" s="2" t="s">
        <v>610</v>
      </c>
      <c r="E282" s="2" t="s">
        <v>99</v>
      </c>
      <c r="F282" s="2"/>
      <c r="G282" s="4"/>
      <c r="H282" s="9"/>
      <c r="I282" s="1"/>
      <c r="J282" s="5"/>
      <c r="K282" s="2"/>
    </row>
    <row r="283" spans="1:11" s="14" customFormat="1" ht="25.5">
      <c r="A283" s="10">
        <v>851</v>
      </c>
      <c r="B283" s="10">
        <v>85154</v>
      </c>
      <c r="C283" s="10">
        <v>2820</v>
      </c>
      <c r="D283" s="11" t="s">
        <v>624</v>
      </c>
      <c r="E283" s="11" t="s">
        <v>263</v>
      </c>
      <c r="F283" s="12" t="s">
        <v>264</v>
      </c>
      <c r="G283" s="21"/>
      <c r="H283" s="13"/>
      <c r="I283" s="10"/>
      <c r="J283" s="10"/>
      <c r="K283" s="11"/>
    </row>
    <row r="284" spans="1:11" s="14" customFormat="1" ht="38.25">
      <c r="A284" s="10">
        <v>851</v>
      </c>
      <c r="B284" s="10">
        <v>85154</v>
      </c>
      <c r="C284" s="10">
        <v>2820</v>
      </c>
      <c r="D284" s="11" t="s">
        <v>624</v>
      </c>
      <c r="E284" s="11" t="s">
        <v>265</v>
      </c>
      <c r="F284" s="12" t="s">
        <v>266</v>
      </c>
      <c r="G284" s="21"/>
      <c r="H284" s="13"/>
      <c r="I284" s="10"/>
      <c r="J284" s="10"/>
      <c r="K284" s="11"/>
    </row>
    <row r="285" spans="1:11" s="14" customFormat="1" ht="51">
      <c r="A285" s="10">
        <v>851</v>
      </c>
      <c r="B285" s="10">
        <v>85154</v>
      </c>
      <c r="C285" s="10">
        <v>2820</v>
      </c>
      <c r="D285" s="11" t="s">
        <v>624</v>
      </c>
      <c r="E285" s="11" t="s">
        <v>265</v>
      </c>
      <c r="F285" s="12" t="s">
        <v>268</v>
      </c>
      <c r="G285" s="21"/>
      <c r="H285" s="13"/>
      <c r="I285" s="10"/>
      <c r="J285" s="10"/>
      <c r="K285" s="11"/>
    </row>
    <row r="286" spans="1:11" s="14" customFormat="1" ht="25.5">
      <c r="A286" s="10">
        <v>851</v>
      </c>
      <c r="B286" s="10">
        <v>85154</v>
      </c>
      <c r="C286" s="10">
        <v>2820</v>
      </c>
      <c r="D286" s="11" t="s">
        <v>624</v>
      </c>
      <c r="E286" s="11" t="s">
        <v>476</v>
      </c>
      <c r="F286" s="12" t="s">
        <v>269</v>
      </c>
      <c r="G286" s="21"/>
      <c r="H286" s="13"/>
      <c r="I286" s="10"/>
      <c r="J286" s="10"/>
      <c r="K286" s="11"/>
    </row>
    <row r="287" spans="1:11" s="14" customFormat="1" ht="38.25">
      <c r="A287" s="10">
        <v>851</v>
      </c>
      <c r="B287" s="10">
        <v>85154</v>
      </c>
      <c r="C287" s="10">
        <v>2820</v>
      </c>
      <c r="D287" s="11" t="s">
        <v>624</v>
      </c>
      <c r="E287" s="11" t="s">
        <v>609</v>
      </c>
      <c r="F287" s="12" t="s">
        <v>270</v>
      </c>
      <c r="G287" s="21"/>
      <c r="H287" s="13"/>
      <c r="I287" s="10"/>
      <c r="J287" s="10"/>
      <c r="K287" s="11"/>
    </row>
    <row r="288" spans="1:11" s="14" customFormat="1" ht="12.75">
      <c r="A288" s="10">
        <v>851</v>
      </c>
      <c r="B288" s="10">
        <v>85154</v>
      </c>
      <c r="C288" s="10">
        <v>2820</v>
      </c>
      <c r="D288" s="11" t="s">
        <v>624</v>
      </c>
      <c r="E288" s="11" t="s">
        <v>272</v>
      </c>
      <c r="F288" s="12" t="s">
        <v>271</v>
      </c>
      <c r="G288" s="21"/>
      <c r="H288" s="13"/>
      <c r="I288" s="10"/>
      <c r="J288" s="10"/>
      <c r="K288" s="11"/>
    </row>
    <row r="289" spans="1:11" s="14" customFormat="1" ht="25.5">
      <c r="A289" s="10">
        <v>851</v>
      </c>
      <c r="B289" s="10">
        <v>85154</v>
      </c>
      <c r="C289" s="10">
        <v>2820</v>
      </c>
      <c r="D289" s="11" t="s">
        <v>624</v>
      </c>
      <c r="E289" s="11" t="s">
        <v>278</v>
      </c>
      <c r="F289" s="12" t="s">
        <v>279</v>
      </c>
      <c r="G289" s="21"/>
      <c r="H289" s="13"/>
      <c r="I289" s="10"/>
      <c r="J289" s="10"/>
      <c r="K289" s="11"/>
    </row>
    <row r="290" spans="1:11" s="14" customFormat="1" ht="25.5">
      <c r="A290" s="10">
        <v>851</v>
      </c>
      <c r="B290" s="10">
        <v>85154</v>
      </c>
      <c r="C290" s="10">
        <v>2820</v>
      </c>
      <c r="D290" s="11" t="s">
        <v>624</v>
      </c>
      <c r="E290" s="11" t="s">
        <v>261</v>
      </c>
      <c r="F290" s="12" t="s">
        <v>262</v>
      </c>
      <c r="G290" s="21"/>
      <c r="H290" s="13"/>
      <c r="I290" s="10"/>
      <c r="J290" s="10"/>
      <c r="K290" s="11"/>
    </row>
    <row r="291" spans="1:11" s="3" customFormat="1" ht="51">
      <c r="A291" s="7">
        <v>854</v>
      </c>
      <c r="B291" s="7">
        <v>85401</v>
      </c>
      <c r="C291" s="7">
        <v>2830</v>
      </c>
      <c r="D291" s="8" t="s">
        <v>598</v>
      </c>
      <c r="E291" s="2" t="s">
        <v>287</v>
      </c>
      <c r="F291" s="8" t="s">
        <v>90</v>
      </c>
      <c r="G291" s="4"/>
      <c r="H291" s="6"/>
      <c r="I291" s="1"/>
      <c r="J291" s="5"/>
      <c r="K29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pietrzak</dc:creator>
  <cp:keywords/>
  <dc:description/>
  <cp:lastModifiedBy>kbaza</cp:lastModifiedBy>
  <cp:lastPrinted>2010-08-06T13:10:02Z</cp:lastPrinted>
  <dcterms:created xsi:type="dcterms:W3CDTF">2003-12-24T07:14:55Z</dcterms:created>
  <dcterms:modified xsi:type="dcterms:W3CDTF">2010-08-06T13:10:06Z</dcterms:modified>
  <cp:category/>
  <cp:version/>
  <cp:contentType/>
  <cp:contentStatus/>
</cp:coreProperties>
</file>