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480" firstSheet="6" activeTab="6"/>
  </bookViews>
  <sheets>
    <sheet name="Arkusz18" sheetId="1" r:id="rId1"/>
    <sheet name="Arkusz17" sheetId="2" r:id="rId2"/>
    <sheet name="Wykres4" sheetId="3" r:id="rId3"/>
    <sheet name="Wykres3" sheetId="4" r:id="rId4"/>
    <sheet name="Wykres2" sheetId="5" r:id="rId5"/>
    <sheet name="Wykres1" sheetId="6" r:id="rId6"/>
    <sheet name="zał nr 1" sheetId="7" r:id="rId7"/>
  </sheets>
  <definedNames/>
  <calcPr fullCalcOnLoad="1"/>
</workbook>
</file>

<file path=xl/sharedStrings.xml><?xml version="1.0" encoding="utf-8"?>
<sst xmlns="http://schemas.openxmlformats.org/spreadsheetml/2006/main" count="93" uniqueCount="51">
  <si>
    <t>w zł</t>
  </si>
  <si>
    <t>Wyszczególnienie</t>
  </si>
  <si>
    <t>Obniżenie st.</t>
  </si>
  <si>
    <t>Skutki ulg</t>
  </si>
  <si>
    <t>zwol. garaży służących do przechowywania pojazd. inwalidzkich</t>
  </si>
  <si>
    <t>zwol. lokali mieszk. zajmowanych na podstawie decyzji admin.</t>
  </si>
  <si>
    <t>Razem</t>
  </si>
  <si>
    <t>Umorzenie zaległości podatkowej od osób fizycznych</t>
  </si>
  <si>
    <t>Lp.</t>
  </si>
  <si>
    <t>I</t>
  </si>
  <si>
    <t>1.</t>
  </si>
  <si>
    <t>1.1.</t>
  </si>
  <si>
    <t>osoby prawne</t>
  </si>
  <si>
    <t>należność główna</t>
  </si>
  <si>
    <t>odsetki</t>
  </si>
  <si>
    <t>1.1.1.</t>
  </si>
  <si>
    <t>1.1.2.</t>
  </si>
  <si>
    <t xml:space="preserve">Umorzenie zaległości podatkowej </t>
  </si>
  <si>
    <t>1.2.</t>
  </si>
  <si>
    <t>osoby fizyczne</t>
  </si>
  <si>
    <t>1.2.1</t>
  </si>
  <si>
    <t>1.2.2</t>
  </si>
  <si>
    <t>2.</t>
  </si>
  <si>
    <t>Przesunięcie terminu płatności i rozłożenie na raty</t>
  </si>
  <si>
    <t>2.1.</t>
  </si>
  <si>
    <t>2.1.1.</t>
  </si>
  <si>
    <t>2.1.2.</t>
  </si>
  <si>
    <t>2.2.</t>
  </si>
  <si>
    <t>2.2.1.</t>
  </si>
  <si>
    <t>2.2.2.</t>
  </si>
  <si>
    <t>3.</t>
  </si>
  <si>
    <t>3.1.</t>
  </si>
  <si>
    <t>3.2.</t>
  </si>
  <si>
    <t>Skutki zwolnień w ustawach i uchwałach Rady Miasta Gdyni:</t>
  </si>
  <si>
    <r>
      <t xml:space="preserve">Podatek rolny   </t>
    </r>
    <r>
      <rPr>
        <sz val="10"/>
        <rFont val="Arial CE"/>
        <family val="0"/>
      </rPr>
      <t>-   w tym:</t>
    </r>
  </si>
  <si>
    <t>II.</t>
  </si>
  <si>
    <t>III.</t>
  </si>
  <si>
    <r>
      <t xml:space="preserve">Opłata targowa - </t>
    </r>
    <r>
      <rPr>
        <sz val="10"/>
        <rFont val="Arial CE"/>
        <family val="0"/>
      </rPr>
      <t>umorzenie zaległości podatkowej</t>
    </r>
  </si>
  <si>
    <t>IV.</t>
  </si>
  <si>
    <r>
      <t xml:space="preserve">Podatki od środków transportowych  </t>
    </r>
    <r>
      <rPr>
        <sz val="10"/>
        <rFont val="Arial CE"/>
        <family val="0"/>
      </rPr>
      <t xml:space="preserve"> -  w tym</t>
    </r>
  </si>
  <si>
    <t>Umorzenie zaległości podatkowej</t>
  </si>
  <si>
    <t>1.2.2.</t>
  </si>
  <si>
    <t>Obniżenie stawek podatku od środków transportowych</t>
  </si>
  <si>
    <t>os. prawne</t>
  </si>
  <si>
    <t>3.1.1.</t>
  </si>
  <si>
    <t>3.1.2.</t>
  </si>
  <si>
    <t xml:space="preserve">  -</t>
  </si>
  <si>
    <t xml:space="preserve">        -</t>
  </si>
  <si>
    <t>Skutki finansowe udzielonych przez gminę: ulg i umorzeń oraz skutki obniżenia górnych stawek podatku do 30 czerwca 2013 r.</t>
  </si>
  <si>
    <r>
      <t xml:space="preserve">Podatek od nieruchomości   </t>
    </r>
    <r>
      <rPr>
        <sz val="10"/>
        <rFont val="Arial CE"/>
        <family val="0"/>
      </rPr>
      <t xml:space="preserve">-  w tym:         </t>
    </r>
  </si>
  <si>
    <t>Załącznik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</si>
</sst>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2" fontId="0" fillId="0" borderId="0" xfId="0" applyAlignment="1">
      <alignment/>
    </xf>
    <xf numFmtId="2" fontId="0" fillId="0" borderId="0" xfId="0" applyFont="1" applyBorder="1" applyAlignment="1">
      <alignment/>
    </xf>
    <xf numFmtId="2" fontId="0" fillId="0" borderId="0" xfId="0" applyFont="1" applyAlignment="1">
      <alignment/>
    </xf>
    <xf numFmtId="2" fontId="4" fillId="0" borderId="0" xfId="0" applyFont="1" applyAlignment="1">
      <alignment/>
    </xf>
    <xf numFmtId="2" fontId="5" fillId="0" borderId="0" xfId="0" applyFont="1" applyAlignment="1">
      <alignment/>
    </xf>
    <xf numFmtId="2" fontId="7" fillId="0" borderId="0" xfId="0" applyFont="1" applyAlignment="1">
      <alignment/>
    </xf>
    <xf numFmtId="2" fontId="6" fillId="0" borderId="0" xfId="0" applyFont="1" applyAlignment="1">
      <alignment/>
    </xf>
    <xf numFmtId="2" fontId="0" fillId="0" borderId="0" xfId="0" applyFont="1" applyAlignment="1">
      <alignment/>
    </xf>
    <xf numFmtId="2" fontId="1" fillId="0" borderId="0" xfId="0" applyFont="1" applyBorder="1" applyAlignment="1">
      <alignment/>
    </xf>
    <xf numFmtId="2" fontId="2" fillId="0" borderId="0" xfId="0" applyFont="1" applyBorder="1" applyAlignment="1">
      <alignment/>
    </xf>
    <xf numFmtId="2" fontId="1" fillId="0" borderId="0" xfId="0" applyFont="1" applyAlignment="1">
      <alignment/>
    </xf>
    <xf numFmtId="2" fontId="1" fillId="0" borderId="0" xfId="0" applyFont="1" applyAlignment="1">
      <alignment horizontal="center"/>
    </xf>
    <xf numFmtId="2" fontId="0" fillId="0" borderId="0" xfId="0" applyFont="1" applyAlignment="1">
      <alignment/>
    </xf>
    <xf numFmtId="2" fontId="0" fillId="0" borderId="0" xfId="0" applyFont="1" applyBorder="1" applyAlignment="1">
      <alignment/>
    </xf>
    <xf numFmtId="2" fontId="8" fillId="0" borderId="0" xfId="0" applyFont="1" applyBorder="1" applyAlignment="1">
      <alignment/>
    </xf>
    <xf numFmtId="2" fontId="8" fillId="0" borderId="0" xfId="0" applyFont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2" fontId="1" fillId="0" borderId="0" xfId="0" applyFont="1" applyBorder="1" applyAlignment="1">
      <alignment/>
    </xf>
    <xf numFmtId="2" fontId="4" fillId="0" borderId="0" xfId="0" applyFont="1" applyFill="1" applyAlignment="1">
      <alignment/>
    </xf>
    <xf numFmtId="2" fontId="6" fillId="0" borderId="0" xfId="0" applyFont="1" applyFill="1" applyAlignment="1">
      <alignment/>
    </xf>
    <xf numFmtId="43" fontId="6" fillId="0" borderId="0" xfId="15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5" applyNumberFormat="1" applyFont="1" applyFill="1" applyAlignment="1">
      <alignment horizontal="right"/>
    </xf>
    <xf numFmtId="2" fontId="8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2" fontId="9" fillId="0" borderId="0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2" fontId="0" fillId="0" borderId="0" xfId="0" applyFont="1" applyFill="1" applyBorder="1" applyAlignment="1">
      <alignment/>
    </xf>
    <xf numFmtId="2" fontId="5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2" fontId="0" fillId="0" borderId="1" xfId="0" applyFont="1" applyFill="1" applyBorder="1" applyAlignment="1">
      <alignment horizontal="center"/>
    </xf>
    <xf numFmtId="43" fontId="5" fillId="0" borderId="1" xfId="15" applyNumberFormat="1" applyFont="1" applyFill="1" applyBorder="1" applyAlignment="1">
      <alignment horizontal="center"/>
    </xf>
    <xf numFmtId="2" fontId="0" fillId="0" borderId="1" xfId="0" applyFont="1" applyFill="1" applyBorder="1" applyAlignment="1">
      <alignment horizontal="center"/>
    </xf>
    <xf numFmtId="2" fontId="0" fillId="0" borderId="1" xfId="0" applyFont="1" applyFill="1" applyBorder="1" applyAlignment="1">
      <alignment/>
    </xf>
    <xf numFmtId="43" fontId="0" fillId="0" borderId="1" xfId="15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2" fontId="0" fillId="0" borderId="1" xfId="0" applyFont="1" applyFill="1" applyBorder="1" applyAlignment="1">
      <alignment horizontal="left"/>
    </xf>
    <xf numFmtId="43" fontId="0" fillId="0" borderId="1" xfId="15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3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2" fontId="2" fillId="0" borderId="1" xfId="0" applyFont="1" applyFill="1" applyBorder="1" applyAlignment="1">
      <alignment/>
    </xf>
    <xf numFmtId="43" fontId="0" fillId="0" borderId="1" xfId="15" applyNumberFormat="1" applyFont="1" applyFill="1" applyBorder="1" applyAlignment="1">
      <alignment horizontal="right"/>
    </xf>
    <xf numFmtId="166" fontId="6" fillId="0" borderId="0" xfId="15" applyNumberFormat="1" applyFont="1" applyFill="1" applyAlignment="1">
      <alignment wrapText="1"/>
    </xf>
    <xf numFmtId="43" fontId="8" fillId="0" borderId="0" xfId="15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 nr 1'!$C$3:$C$46</c:f>
              <c:strCache>
                <c:ptCount val="1"/>
                <c:pt idx="0">
                  <c:v>Skutki finansowe udzielonych przez gminę: ulg i umorzeń oraz skutki obniżenia górnych stawek podatku do 30 czerwca 2013 r. Obniżenie st.  -        -        -        -        -        -        -        -        -        -        -        -  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1'!$C$47:$C$47</c:f>
              <c:numCache>
                <c:ptCount val="1"/>
                <c:pt idx="0">
                  <c:v>382242.57</c:v>
                </c:pt>
              </c:numCache>
            </c:numRef>
          </c:val>
        </c:ser>
        <c:ser>
          <c:idx val="1"/>
          <c:order val="1"/>
          <c:tx>
            <c:strRef>
              <c:f>'zał nr 1'!$D$3:$D$46</c:f>
              <c:strCache>
                <c:ptCount val="1"/>
                <c:pt idx="0">
                  <c:v>Skutki finansowe udzielonych przez gminę: ulg i umorzeń oraz skutki obniżenia górnych stawek podatku do 30 czerwca 2013 r. w zł Skutki ulg  10 080,51      137,00      -        -        -        137,00      137,00      -        657,50      -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1'!$D$47:$D$47</c:f>
              <c:numCache>
                <c:ptCount val="1"/>
                <c:pt idx="0">
                  <c:v>62316.01</c:v>
                </c:pt>
              </c:numCache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 nr 1'!$C$3:$C$46</c:f>
              <c:strCache>
                <c:ptCount val="1"/>
                <c:pt idx="0">
                  <c:v>Skutki finansowe udzielonych przez gminę: ulg i umorzeń oraz skutki obniżenia górnych stawek podatku do 30 czerwca 2013 r. Obniżenie st.  -        -        -        -        -        -        -        -        -        -        -        -  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1'!$C$47:$C$47</c:f>
              <c:numCache>
                <c:ptCount val="1"/>
                <c:pt idx="0">
                  <c:v>382242.57</c:v>
                </c:pt>
              </c:numCache>
            </c:numRef>
          </c:val>
        </c:ser>
        <c:ser>
          <c:idx val="1"/>
          <c:order val="1"/>
          <c:tx>
            <c:strRef>
              <c:f>'zał nr 1'!$D$3:$D$46</c:f>
              <c:strCache>
                <c:ptCount val="1"/>
                <c:pt idx="0">
                  <c:v>Skutki finansowe udzielonych przez gminę: ulg i umorzeń oraz skutki obniżenia górnych stawek podatku do 30 czerwca 2013 r. w zł Skutki ulg  10 080,51      137,00      -        -        -        137,00      137,00      -        657,50      -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1'!$D$47:$D$47</c:f>
              <c:numCache>
                <c:ptCount val="1"/>
                <c:pt idx="0">
                  <c:v>62316.01</c:v>
                </c:pt>
              </c:numCache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2303"/>
        <c:crosses val="autoZero"/>
        <c:auto val="1"/>
        <c:lblOffset val="100"/>
        <c:noMultiLvlLbl val="0"/>
      </c:catAx>
      <c:valAx>
        <c:axId val="240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 nr 1'!$C$3:$C$46</c:f>
              <c:strCache>
                <c:ptCount val="1"/>
                <c:pt idx="0">
                  <c:v>Skutki finansowe udzielonych przez gminę: ulg i umorzeń oraz skutki obniżenia górnych stawek podatku do 30 czerwca 2013 r. Obniżenie st.  -        -        -        -        -        -        -        -        -        -        -        -  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1'!$C$47:$C$47</c:f>
              <c:numCache>
                <c:ptCount val="1"/>
                <c:pt idx="0">
                  <c:v>382242.57</c:v>
                </c:pt>
              </c:numCache>
            </c:numRef>
          </c:val>
        </c:ser>
        <c:ser>
          <c:idx val="1"/>
          <c:order val="1"/>
          <c:tx>
            <c:strRef>
              <c:f>'zał nr 1'!$D$3:$D$46</c:f>
              <c:strCache>
                <c:ptCount val="1"/>
                <c:pt idx="0">
                  <c:v>Skutki finansowe udzielonych przez gminę: ulg i umorzeń oraz skutki obniżenia górnych stawek podatku do 30 czerwca 2013 r. w zł Skutki ulg  10 080,51      137,00      -        -        -        137,00      137,00      -        657,50      -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1'!$D$47:$D$47</c:f>
              <c:numCache>
                <c:ptCount val="1"/>
                <c:pt idx="0">
                  <c:v>62316.01</c:v>
                </c:pt>
              </c:numCache>
            </c:numRef>
          </c:val>
        </c:ser>
        <c:axId val="21620728"/>
        <c:axId val="60368825"/>
      </c:bar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8825"/>
        <c:crosses val="autoZero"/>
        <c:auto val="1"/>
        <c:lblOffset val="100"/>
        <c:noMultiLvlLbl val="0"/>
      </c:catAx>
      <c:valAx>
        <c:axId val="60368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0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 nr 1'!$C$3:$C$46</c:f>
              <c:strCache>
                <c:ptCount val="1"/>
                <c:pt idx="0">
                  <c:v>Skutki finansowe udzielonych przez gminę: ulg i umorzeń oraz skutki obniżenia górnych stawek podatku do 30 czerwca 2013 r. Obniżenie st.  -        -        -        -        -        -        -        -        -        -        -        -  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1'!$C$47:$C$47</c:f>
              <c:numCache>
                <c:ptCount val="1"/>
                <c:pt idx="0">
                  <c:v>382242.57</c:v>
                </c:pt>
              </c:numCache>
            </c:numRef>
          </c:val>
        </c:ser>
        <c:ser>
          <c:idx val="1"/>
          <c:order val="1"/>
          <c:tx>
            <c:strRef>
              <c:f>'zał nr 1'!$D$3:$D$46</c:f>
              <c:strCache>
                <c:ptCount val="1"/>
                <c:pt idx="0">
                  <c:v>Skutki finansowe udzielonych przez gminę: ulg i umorzeń oraz skutki obniżenia górnych stawek podatku do 30 czerwca 2013 r. w zł Skutki ulg  10 080,51      137,00      -        -        -        137,00      137,00      -        657,50      -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'zał nr 1'!$B$47:$B$47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'zał nr 1'!$D$47:$D$47</c:f>
              <c:numCache>
                <c:ptCount val="1"/>
                <c:pt idx="0">
                  <c:v>62316.01</c:v>
                </c:pt>
              </c:numCache>
            </c:numRef>
          </c:val>
        </c:ser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36627"/>
        <c:crosses val="autoZero"/>
        <c:auto val="1"/>
        <c:lblOffset val="100"/>
        <c:noMultiLvlLbl val="0"/>
      </c:catAx>
      <c:valAx>
        <c:axId val="58036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3"/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4"/>
  <sheetViews>
    <sheetView workbookViewId="0" zoomScale="7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Wykres5"/>
  <sheetViews>
    <sheetView workbookViewId="0" zoomScale="7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Wykres6"/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E58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.75390625" style="2" bestFit="1" customWidth="1"/>
    <col min="2" max="2" width="55.75390625" style="2" customWidth="1"/>
    <col min="3" max="3" width="15.25390625" style="17" customWidth="1"/>
    <col min="4" max="4" width="15.00390625" style="17" customWidth="1"/>
    <col min="5" max="5" width="13.125" style="0" customWidth="1"/>
    <col min="6" max="6" width="20.75390625" style="2" customWidth="1"/>
    <col min="7" max="16384" width="9.125" style="2" customWidth="1"/>
  </cols>
  <sheetData>
    <row r="1" spans="1:4" s="4" customFormat="1" ht="23.25" customHeight="1">
      <c r="A1" s="29"/>
      <c r="B1" s="29"/>
      <c r="C1" s="30"/>
      <c r="D1" s="46" t="s">
        <v>50</v>
      </c>
    </row>
    <row r="2" spans="1:4" s="4" customFormat="1" ht="12.75">
      <c r="A2" s="29"/>
      <c r="B2" s="29"/>
      <c r="C2" s="30"/>
      <c r="D2" s="31"/>
    </row>
    <row r="3" spans="1:5" s="6" customFormat="1" ht="28.5" customHeight="1">
      <c r="A3" s="45" t="s">
        <v>48</v>
      </c>
      <c r="B3" s="45"/>
      <c r="C3" s="45"/>
      <c r="D3" s="45"/>
      <c r="E3" s="5"/>
    </row>
    <row r="4" spans="1:5" s="6" customFormat="1" ht="15" customHeight="1">
      <c r="A4" s="20"/>
      <c r="B4" s="20"/>
      <c r="C4" s="21"/>
      <c r="D4" s="21"/>
      <c r="E4" s="5"/>
    </row>
    <row r="5" spans="1:5" s="3" customFormat="1" ht="11.25" customHeight="1">
      <c r="A5" s="19"/>
      <c r="B5" s="19"/>
      <c r="C5" s="22"/>
      <c r="D5" s="23" t="s">
        <v>0</v>
      </c>
      <c r="E5" s="4"/>
    </row>
    <row r="6" spans="1:5" s="11" customFormat="1" ht="12.75">
      <c r="A6" s="32" t="s">
        <v>8</v>
      </c>
      <c r="B6" s="32" t="s">
        <v>1</v>
      </c>
      <c r="C6" s="33" t="s">
        <v>2</v>
      </c>
      <c r="D6" s="33" t="s">
        <v>3</v>
      </c>
      <c r="E6" s="10"/>
    </row>
    <row r="7" spans="1:5" s="8" customFormat="1" ht="12.75">
      <c r="A7" s="34" t="s">
        <v>9</v>
      </c>
      <c r="B7" s="35" t="s">
        <v>49</v>
      </c>
      <c r="C7" s="36">
        <f>C22</f>
        <v>0</v>
      </c>
      <c r="D7" s="36">
        <f>SUM(D8,D15,D22)</f>
        <v>50948.32</v>
      </c>
      <c r="E7" s="7"/>
    </row>
    <row r="8" spans="1:5" s="9" customFormat="1" ht="12.75">
      <c r="A8" s="37" t="s">
        <v>10</v>
      </c>
      <c r="B8" s="38" t="s">
        <v>17</v>
      </c>
      <c r="C8" s="36">
        <f>C9+C12</f>
        <v>0</v>
      </c>
      <c r="D8" s="36">
        <f>SUM(D9,D12)</f>
        <v>34845</v>
      </c>
      <c r="E8" s="7"/>
    </row>
    <row r="9" spans="1:5" s="9" customFormat="1" ht="12.75">
      <c r="A9" s="37" t="s">
        <v>11</v>
      </c>
      <c r="B9" s="38" t="s">
        <v>12</v>
      </c>
      <c r="C9" s="36">
        <f>C10+C11</f>
        <v>0</v>
      </c>
      <c r="D9" s="36">
        <f>D10+D11</f>
        <v>34708</v>
      </c>
      <c r="E9" s="7"/>
    </row>
    <row r="10" spans="1:5" s="9" customFormat="1" ht="12.75">
      <c r="A10" s="37" t="s">
        <v>15</v>
      </c>
      <c r="B10" s="38" t="s">
        <v>13</v>
      </c>
      <c r="C10" s="36">
        <v>0</v>
      </c>
      <c r="D10" s="36">
        <v>853</v>
      </c>
      <c r="E10" s="7"/>
    </row>
    <row r="11" spans="1:5" s="9" customFormat="1" ht="12.75">
      <c r="A11" s="37" t="s">
        <v>16</v>
      </c>
      <c r="B11" s="38" t="s">
        <v>14</v>
      </c>
      <c r="C11" s="36">
        <v>0</v>
      </c>
      <c r="D11" s="36">
        <v>33855</v>
      </c>
      <c r="E11" s="7"/>
    </row>
    <row r="12" spans="1:5" s="13" customFormat="1" ht="12.75">
      <c r="A12" s="37" t="s">
        <v>18</v>
      </c>
      <c r="B12" s="35" t="s">
        <v>19</v>
      </c>
      <c r="C12" s="36">
        <f>C13+C14</f>
        <v>0</v>
      </c>
      <c r="D12" s="39">
        <f>SUM(D13:D14)</f>
        <v>137</v>
      </c>
      <c r="E12" s="12"/>
    </row>
    <row r="13" spans="1:5" s="13" customFormat="1" ht="12.75">
      <c r="A13" s="37" t="s">
        <v>20</v>
      </c>
      <c r="B13" s="35" t="s">
        <v>13</v>
      </c>
      <c r="C13" s="36">
        <v>0</v>
      </c>
      <c r="D13" s="39">
        <v>137</v>
      </c>
      <c r="E13" s="12"/>
    </row>
    <row r="14" spans="1:5" s="13" customFormat="1" ht="12.75">
      <c r="A14" s="37" t="s">
        <v>21</v>
      </c>
      <c r="B14" s="35" t="s">
        <v>14</v>
      </c>
      <c r="C14" s="36">
        <v>0</v>
      </c>
      <c r="D14" s="39" t="s">
        <v>47</v>
      </c>
      <c r="E14" s="12"/>
    </row>
    <row r="15" spans="1:5" s="18" customFormat="1" ht="12.75">
      <c r="A15" s="37" t="s">
        <v>22</v>
      </c>
      <c r="B15" s="35" t="s">
        <v>23</v>
      </c>
      <c r="C15" s="36">
        <f>C16+C19</f>
        <v>0</v>
      </c>
      <c r="D15" s="36">
        <f>D16+D19</f>
        <v>0</v>
      </c>
      <c r="E15" s="10"/>
    </row>
    <row r="16" spans="1:5" s="13" customFormat="1" ht="12.75">
      <c r="A16" s="37" t="s">
        <v>24</v>
      </c>
      <c r="B16" s="35" t="s">
        <v>12</v>
      </c>
      <c r="C16" s="36">
        <f>SUM(C17,C18)</f>
        <v>0</v>
      </c>
      <c r="D16" s="36">
        <f>SUM(D17,D18)</f>
        <v>0</v>
      </c>
      <c r="E16" s="12"/>
    </row>
    <row r="17" spans="1:5" s="13" customFormat="1" ht="12.75">
      <c r="A17" s="37" t="s">
        <v>25</v>
      </c>
      <c r="B17" s="35" t="s">
        <v>13</v>
      </c>
      <c r="C17" s="36">
        <v>0</v>
      </c>
      <c r="D17" s="39" t="s">
        <v>47</v>
      </c>
      <c r="E17" s="12"/>
    </row>
    <row r="18" spans="1:5" s="13" customFormat="1" ht="12.75">
      <c r="A18" s="37" t="s">
        <v>26</v>
      </c>
      <c r="B18" s="35" t="s">
        <v>14</v>
      </c>
      <c r="C18" s="36">
        <v>0</v>
      </c>
      <c r="D18" s="36">
        <v>0</v>
      </c>
      <c r="E18" s="12"/>
    </row>
    <row r="19" spans="1:5" s="13" customFormat="1" ht="12.75">
      <c r="A19" s="37" t="s">
        <v>27</v>
      </c>
      <c r="B19" s="35" t="s">
        <v>19</v>
      </c>
      <c r="C19" s="36">
        <f>C20+C21</f>
        <v>0</v>
      </c>
      <c r="D19" s="36">
        <f>SUM(D20:D21)</f>
        <v>0</v>
      </c>
      <c r="E19" s="12"/>
    </row>
    <row r="20" spans="1:5" s="13" customFormat="1" ht="12.75">
      <c r="A20" s="37" t="s">
        <v>28</v>
      </c>
      <c r="B20" s="35" t="s">
        <v>13</v>
      </c>
      <c r="C20" s="36">
        <v>0</v>
      </c>
      <c r="D20" s="39" t="s">
        <v>47</v>
      </c>
      <c r="E20" s="12"/>
    </row>
    <row r="21" spans="1:5" s="13" customFormat="1" ht="12.75">
      <c r="A21" s="37" t="s">
        <v>29</v>
      </c>
      <c r="B21" s="35" t="s">
        <v>14</v>
      </c>
      <c r="C21" s="36">
        <v>0</v>
      </c>
      <c r="D21" s="39" t="s">
        <v>47</v>
      </c>
      <c r="E21" s="12"/>
    </row>
    <row r="22" spans="1:5" s="18" customFormat="1" ht="12.75">
      <c r="A22" s="37" t="s">
        <v>30</v>
      </c>
      <c r="B22" s="35" t="s">
        <v>33</v>
      </c>
      <c r="C22" s="36">
        <f>C23+C24</f>
        <v>0</v>
      </c>
      <c r="D22" s="36">
        <f>D23+D24</f>
        <v>16103.32</v>
      </c>
      <c r="E22" s="10"/>
    </row>
    <row r="23" spans="1:5" s="13" customFormat="1" ht="12.75">
      <c r="A23" s="37" t="s">
        <v>31</v>
      </c>
      <c r="B23" s="35" t="s">
        <v>4</v>
      </c>
      <c r="C23" s="36">
        <v>0</v>
      </c>
      <c r="D23" s="36">
        <v>6074.74</v>
      </c>
      <c r="E23" s="12"/>
    </row>
    <row r="24" spans="1:5" s="13" customFormat="1" ht="12.75">
      <c r="A24" s="37" t="s">
        <v>32</v>
      </c>
      <c r="B24" s="35" t="s">
        <v>5</v>
      </c>
      <c r="C24" s="36">
        <v>0</v>
      </c>
      <c r="D24" s="36">
        <v>10028.58</v>
      </c>
      <c r="E24" s="12"/>
    </row>
    <row r="25" spans="1:5" s="13" customFormat="1" ht="12.75">
      <c r="A25" s="40" t="s">
        <v>35</v>
      </c>
      <c r="B25" s="35" t="s">
        <v>34</v>
      </c>
      <c r="C25" s="36">
        <v>0</v>
      </c>
      <c r="D25" s="39" t="s">
        <v>46</v>
      </c>
      <c r="E25" s="12"/>
    </row>
    <row r="26" spans="1:5" s="13" customFormat="1" ht="12.75">
      <c r="A26" s="37" t="s">
        <v>10</v>
      </c>
      <c r="B26" s="35" t="s">
        <v>7</v>
      </c>
      <c r="C26" s="41">
        <v>0</v>
      </c>
      <c r="D26" s="39">
        <v>0</v>
      </c>
      <c r="E26" s="12"/>
    </row>
    <row r="27" spans="1:5" s="13" customFormat="1" ht="12.75">
      <c r="A27" s="34" t="s">
        <v>36</v>
      </c>
      <c r="B27" s="35" t="s">
        <v>37</v>
      </c>
      <c r="C27" s="36">
        <v>0</v>
      </c>
      <c r="D27" s="36">
        <v>0</v>
      </c>
      <c r="E27" s="12"/>
    </row>
    <row r="28" spans="1:5" s="8" customFormat="1" ht="12.75">
      <c r="A28" s="34" t="s">
        <v>38</v>
      </c>
      <c r="B28" s="35" t="s">
        <v>39</v>
      </c>
      <c r="C28" s="36">
        <f>SUM(C29,C36,C43)</f>
        <v>1600568.5699999998</v>
      </c>
      <c r="D28" s="36">
        <f>SUM(D29,D36,D43)</f>
        <v>60807.2</v>
      </c>
      <c r="E28" s="7"/>
    </row>
    <row r="29" spans="1:5" s="8" customFormat="1" ht="12.75">
      <c r="A29" s="37" t="s">
        <v>10</v>
      </c>
      <c r="B29" s="35" t="s">
        <v>40</v>
      </c>
      <c r="C29" s="36">
        <f>SUM(C30,C33)</f>
        <v>0</v>
      </c>
      <c r="D29" s="36">
        <f>SUM(D30,D33)</f>
        <v>28854.2</v>
      </c>
      <c r="E29" s="7"/>
    </row>
    <row r="30" spans="1:5" s="8" customFormat="1" ht="12.75">
      <c r="A30" s="37" t="s">
        <v>11</v>
      </c>
      <c r="B30" s="35" t="s">
        <v>12</v>
      </c>
      <c r="C30" s="36">
        <f>SUM(C31:C32)</f>
        <v>0</v>
      </c>
      <c r="D30" s="36">
        <f>SUM(D31:D32)</f>
        <v>0</v>
      </c>
      <c r="E30" s="7"/>
    </row>
    <row r="31" spans="1:5" s="8" customFormat="1" ht="12.75">
      <c r="A31" s="42" t="s">
        <v>15</v>
      </c>
      <c r="B31" s="35" t="s">
        <v>13</v>
      </c>
      <c r="C31" s="36">
        <v>0</v>
      </c>
      <c r="D31" s="36">
        <v>0</v>
      </c>
      <c r="E31" s="7"/>
    </row>
    <row r="32" spans="1:5" s="8" customFormat="1" ht="12.75">
      <c r="A32" s="42" t="s">
        <v>16</v>
      </c>
      <c r="B32" s="35" t="s">
        <v>14</v>
      </c>
      <c r="C32" s="36">
        <v>0</v>
      </c>
      <c r="D32" s="36">
        <v>0</v>
      </c>
      <c r="E32" s="7"/>
    </row>
    <row r="33" spans="1:5" s="8" customFormat="1" ht="12.75">
      <c r="A33" s="37" t="s">
        <v>18</v>
      </c>
      <c r="B33" s="35" t="s">
        <v>19</v>
      </c>
      <c r="C33" s="36">
        <f>SUM(C34:C35)</f>
        <v>0</v>
      </c>
      <c r="D33" s="36">
        <f>SUM(D34:D35)</f>
        <v>28854.2</v>
      </c>
      <c r="E33" s="7"/>
    </row>
    <row r="34" spans="1:5" s="8" customFormat="1" ht="12.75">
      <c r="A34" s="37" t="s">
        <v>20</v>
      </c>
      <c r="B34" s="35" t="s">
        <v>13</v>
      </c>
      <c r="C34" s="36">
        <v>0</v>
      </c>
      <c r="D34" s="36">
        <v>20237.2</v>
      </c>
      <c r="E34" s="7"/>
    </row>
    <row r="35" spans="1:5" s="8" customFormat="1" ht="12.75">
      <c r="A35" s="37" t="s">
        <v>41</v>
      </c>
      <c r="B35" s="35" t="s">
        <v>14</v>
      </c>
      <c r="C35" s="36">
        <v>0</v>
      </c>
      <c r="D35" s="39">
        <v>8617</v>
      </c>
      <c r="E35" s="7"/>
    </row>
    <row r="36" spans="1:5" s="8" customFormat="1" ht="12.75">
      <c r="A36" s="37" t="s">
        <v>22</v>
      </c>
      <c r="B36" s="35" t="s">
        <v>23</v>
      </c>
      <c r="C36" s="36">
        <f>SUM(C37,C40)</f>
        <v>0</v>
      </c>
      <c r="D36" s="36">
        <f>SUM(D37+D40)</f>
        <v>31953</v>
      </c>
      <c r="E36" s="7"/>
    </row>
    <row r="37" spans="1:5" s="8" customFormat="1" ht="12.75">
      <c r="A37" s="37" t="s">
        <v>24</v>
      </c>
      <c r="B37" s="35" t="s">
        <v>12</v>
      </c>
      <c r="C37" s="36">
        <f>SUM(C38,C39)</f>
        <v>0</v>
      </c>
      <c r="D37" s="36">
        <f>SUM(D38,D39)</f>
        <v>15751</v>
      </c>
      <c r="E37" s="7"/>
    </row>
    <row r="38" spans="1:5" s="8" customFormat="1" ht="12.75">
      <c r="A38" s="37" t="s">
        <v>25</v>
      </c>
      <c r="B38" s="35" t="s">
        <v>13</v>
      </c>
      <c r="C38" s="36">
        <v>0</v>
      </c>
      <c r="D38" s="36">
        <v>15751</v>
      </c>
      <c r="E38" s="7"/>
    </row>
    <row r="39" spans="1:5" s="8" customFormat="1" ht="12.75">
      <c r="A39" s="37" t="s">
        <v>26</v>
      </c>
      <c r="B39" s="35" t="s">
        <v>14</v>
      </c>
      <c r="C39" s="36">
        <v>0</v>
      </c>
      <c r="D39" s="36">
        <v>0</v>
      </c>
      <c r="E39" s="7"/>
    </row>
    <row r="40" spans="1:5" s="8" customFormat="1" ht="12.75">
      <c r="A40" s="37" t="s">
        <v>27</v>
      </c>
      <c r="B40" s="35" t="s">
        <v>19</v>
      </c>
      <c r="C40" s="36">
        <f>SUM(C41,C42)</f>
        <v>0</v>
      </c>
      <c r="D40" s="36">
        <f>SUM(D41:D42)</f>
        <v>16202</v>
      </c>
      <c r="E40" s="7"/>
    </row>
    <row r="41" spans="1:5" s="8" customFormat="1" ht="12.75">
      <c r="A41" s="37" t="s">
        <v>28</v>
      </c>
      <c r="B41" s="35" t="s">
        <v>13</v>
      </c>
      <c r="C41" s="36">
        <v>0</v>
      </c>
      <c r="D41" s="36">
        <v>16120</v>
      </c>
      <c r="E41" s="7"/>
    </row>
    <row r="42" spans="1:5" s="8" customFormat="1" ht="12.75">
      <c r="A42" s="37" t="s">
        <v>29</v>
      </c>
      <c r="B42" s="35" t="s">
        <v>14</v>
      </c>
      <c r="C42" s="36">
        <v>0</v>
      </c>
      <c r="D42" s="36">
        <v>82</v>
      </c>
      <c r="E42" s="7"/>
    </row>
    <row r="43" spans="1:5" s="8" customFormat="1" ht="12.75">
      <c r="A43" s="37" t="s">
        <v>30</v>
      </c>
      <c r="B43" s="35" t="s">
        <v>33</v>
      </c>
      <c r="C43" s="36">
        <f>SUM(C40:C42,C44)</f>
        <v>1600568.5699999998</v>
      </c>
      <c r="D43" s="36">
        <f>SUM(D44:D46)</f>
        <v>0</v>
      </c>
      <c r="E43" s="7"/>
    </row>
    <row r="44" spans="1:5" s="8" customFormat="1" ht="12.75">
      <c r="A44" s="37" t="s">
        <v>31</v>
      </c>
      <c r="B44" s="35" t="s">
        <v>42</v>
      </c>
      <c r="C44" s="36">
        <f>SUM(C45,C46)</f>
        <v>1600568.5699999998</v>
      </c>
      <c r="D44" s="36">
        <f>SUM(D45,D46)</f>
        <v>0</v>
      </c>
      <c r="E44" s="7"/>
    </row>
    <row r="45" spans="1:5" s="13" customFormat="1" ht="12.75">
      <c r="A45" s="37" t="s">
        <v>44</v>
      </c>
      <c r="B45" s="35" t="s">
        <v>43</v>
      </c>
      <c r="C45" s="36">
        <v>1191697.2</v>
      </c>
      <c r="D45" s="36">
        <v>0</v>
      </c>
      <c r="E45" s="12"/>
    </row>
    <row r="46" spans="1:5" s="13" customFormat="1" ht="12.75">
      <c r="A46" s="37" t="s">
        <v>45</v>
      </c>
      <c r="B46" s="35" t="s">
        <v>19</v>
      </c>
      <c r="C46" s="36">
        <v>408871.37</v>
      </c>
      <c r="D46" s="36">
        <v>0</v>
      </c>
      <c r="E46" s="12"/>
    </row>
    <row r="47" spans="1:5" s="9" customFormat="1" ht="12.75">
      <c r="A47" s="34"/>
      <c r="B47" s="43" t="s">
        <v>6</v>
      </c>
      <c r="C47" s="44">
        <f>SUM(C7,C25,C27,C28)</f>
        <v>1600568.5699999998</v>
      </c>
      <c r="D47" s="44">
        <f>SUM(D7,D25,D27,D28)</f>
        <v>111755.51999999999</v>
      </c>
      <c r="E47" s="7"/>
    </row>
    <row r="48" spans="1:5" s="14" customFormat="1" ht="11.25">
      <c r="A48" s="24"/>
      <c r="B48" s="24"/>
      <c r="C48" s="25"/>
      <c r="D48" s="25"/>
      <c r="E48" s="15"/>
    </row>
    <row r="49" spans="1:5" s="14" customFormat="1" ht="11.25">
      <c r="A49" s="24"/>
      <c r="B49" s="26"/>
      <c r="C49" s="25"/>
      <c r="D49" s="25"/>
      <c r="E49" s="15"/>
    </row>
    <row r="50" spans="1:5" s="1" customFormat="1" ht="12.75">
      <c r="A50" s="28"/>
      <c r="B50" s="28"/>
      <c r="C50" s="27"/>
      <c r="D50" s="27"/>
      <c r="E50"/>
    </row>
    <row r="51" spans="3:5" s="1" customFormat="1" ht="12.75">
      <c r="C51" s="16"/>
      <c r="D51" s="16"/>
      <c r="E51"/>
    </row>
    <row r="52" spans="3:5" s="1" customFormat="1" ht="12.75">
      <c r="C52" s="16"/>
      <c r="D52" s="16"/>
      <c r="E52"/>
    </row>
    <row r="53" spans="3:5" s="1" customFormat="1" ht="12.75">
      <c r="C53" s="16"/>
      <c r="D53" s="16"/>
      <c r="E53"/>
    </row>
    <row r="54" spans="3:5" s="1" customFormat="1" ht="12.75">
      <c r="C54" s="16"/>
      <c r="D54" s="16"/>
      <c r="E54"/>
    </row>
    <row r="55" spans="3:5" s="1" customFormat="1" ht="12.75">
      <c r="C55" s="16"/>
      <c r="D55" s="16"/>
      <c r="E55"/>
    </row>
    <row r="56" spans="3:5" s="1" customFormat="1" ht="12.75">
      <c r="C56" s="16"/>
      <c r="D56" s="16"/>
      <c r="E56"/>
    </row>
    <row r="57" spans="3:5" s="1" customFormat="1" ht="12.75">
      <c r="C57" s="16"/>
      <c r="D57" s="16"/>
      <c r="E57"/>
    </row>
    <row r="58" spans="3:5" s="1" customFormat="1" ht="12.75">
      <c r="C58" s="16"/>
      <c r="D58" s="16"/>
      <c r="E58"/>
    </row>
  </sheetData>
  <mergeCells count="1">
    <mergeCell ref="A3:D3"/>
  </mergeCells>
  <printOptions/>
  <pageMargins left="0.78" right="0.39" top="0.61" bottom="0.14" header="0.4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kbaza</cp:lastModifiedBy>
  <cp:lastPrinted>2013-08-12T11:58:16Z</cp:lastPrinted>
  <dcterms:created xsi:type="dcterms:W3CDTF">1997-07-14T12:45:16Z</dcterms:created>
  <dcterms:modified xsi:type="dcterms:W3CDTF">2013-08-13T08:21:12Z</dcterms:modified>
  <cp:category/>
  <cp:version/>
  <cp:contentType/>
  <cp:contentStatus/>
</cp:coreProperties>
</file>