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GFOŚiGW, PFOŚiGW 2004 r.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<sst xmlns="http://schemas.openxmlformats.org/spreadsheetml/2006/main" count="125" uniqueCount="88">
  <si>
    <t>§</t>
  </si>
  <si>
    <t>Lp.</t>
  </si>
  <si>
    <t>Opis zadania</t>
  </si>
  <si>
    <t xml:space="preserve">Organizacja miejskich obchodów "Dnia Ziemi", Międzynarodowego Dnia Ochrony Środowiska oraz "Sprzątania Świata" </t>
  </si>
  <si>
    <t>UO</t>
  </si>
  <si>
    <t>Paragraf</t>
  </si>
  <si>
    <t>Kwota</t>
  </si>
  <si>
    <t>Organizacja programów edukacyjnych oraz kampanii informacyjnych lansujących przyjazny środowisku styl życia</t>
  </si>
  <si>
    <t xml:space="preserve">Organizacja miejskich konkursów o tematyce ekologicznej </t>
  </si>
  <si>
    <t>Oznakowanie pomników przyrody oraz opracowanie i wykonanie ścieżek edukacyjnych w gdyńskich rezerwatach przyrody</t>
  </si>
  <si>
    <t>Projekt edukacji ekologicznej "Chrońmy nasz Bałtyk"</t>
  </si>
  <si>
    <t>Morski Instytut Rybacki</t>
  </si>
  <si>
    <t>Zakup nagród w konkursach o tematyce ekologicznej organizowanych przez gdyńskie placówki oświatowe</t>
  </si>
  <si>
    <t>Razem</t>
  </si>
  <si>
    <t>Prowadzenie regionalnego monitoringu atmosfery</t>
  </si>
  <si>
    <t>ARMAAG</t>
  </si>
  <si>
    <t>Badania jakości morskich wód przybrzeżnych w rejonie Orłowa</t>
  </si>
  <si>
    <t>Pomiary stężenia benzo(a)pirenu w Gdyni</t>
  </si>
  <si>
    <t>Regulacja potoku Źrodłu Marii od torów PKP do ujścia do rzeki Kaczej wraz ze zbiornikiem retencyjnym Krykulec</t>
  </si>
  <si>
    <t>UI</t>
  </si>
  <si>
    <t xml:space="preserve">Likwidacja zbiornika bezodpływowego i przyłączenie do kanalizacji sanitarnej budynku przy ul. Olgierda 65 </t>
  </si>
  <si>
    <t>Likwidacja zbiornika bezodpływowego i przyłączenie do kanalizacji sanitarnej budynku przy ul. Sanocka 8</t>
  </si>
  <si>
    <t>Likwidacja zbiornika bezodpływowego i przyłączenie do kanalizacji sanitarnej budynku przy ul. Żeromskiego 23</t>
  </si>
  <si>
    <t>Likwidacja zbiornika bezodpływowego i przyłączenie do kanalizacji sanitarnej budynku przy ul. Płk. Dąbka 37</t>
  </si>
  <si>
    <t>Likwidacja zbiornika bezodpływowego i przyłączenie do kanalizacji sanitarnej budynku przy ul. Chwarznieńska 2</t>
  </si>
  <si>
    <t>Likwidacja zbiornika bezodpływowego i przyłączenie do kanalizacji sanitarnej budynku przy ul. Jałowcowej 21</t>
  </si>
  <si>
    <t>Likwidacja zbiornika bezodpływowego i przyłączenie do kanalizacji sanitarnej budynku przy ul. Jałowcowej 23</t>
  </si>
  <si>
    <t>Nasadzenia uzupełniające drzew i krzewów, projekty nowych nasadzeń wraz z inwentaryzacją drzewostanu, pielęgnacja drzewostanu miejskiego</t>
  </si>
  <si>
    <t>UG</t>
  </si>
  <si>
    <t>Likwidacja niskiej emisji przez osoby fizyczne i wspólnoty mieszkaniowe</t>
  </si>
  <si>
    <t>Modernizacja węzła cieplnego i instalacji c.o. w Zespole Szkół Nr 1 przy ul. 10 Lutego</t>
  </si>
  <si>
    <t>Modernizacja węzła cieplnego wraz z instalacją c.o. w Szkole Podstawowej Nr 21, ul. Jana z Kolna</t>
  </si>
  <si>
    <t>Opracowanie operatu wodnoprawnego dla wylotów kanalizacji deszczowej do rzeki Kaczej w rejonie Małego Kacka</t>
  </si>
  <si>
    <t xml:space="preserve">Opracowanie operatu wodnoprawnego dla wylotów kolektorów deszczowych przy Bulwarze Nadmorskim oraz na wysokości Al. Marsz. Piłsudskiego </t>
  </si>
  <si>
    <t>Dokumentacja hydrogeologiczna wraz z operatem wodnoprawnym dla Potoku Kolibkowskiego</t>
  </si>
  <si>
    <t>OGÓŁEM</t>
  </si>
  <si>
    <t>KZG "Dolina Redy i Chylonki</t>
  </si>
  <si>
    <t>Usuwanie dzikich wysypisk</t>
  </si>
  <si>
    <t>Program ochrony środowiska i plan gospodarki odpadami</t>
  </si>
  <si>
    <t>Program "Urząd przyjazny środowisku - system gospodarki odpadami"</t>
  </si>
  <si>
    <t>Udrożnienie kanalizacji deszczowej w Przedszkolu Samorządowym Nr 11</t>
  </si>
  <si>
    <t>Udrożnienie i odbudowa kanalizacji deszczowej Zespole Szkół Ogólnokształcących Nr 1</t>
  </si>
  <si>
    <t>Udrożnienie przyłącza kanalizacji sanitarnej w Przedszkolu Samorządowym Nr 15</t>
  </si>
  <si>
    <t>Udrożnienie kanalizacji deszczowej w Przedszkolu Samorządowym Nr 31</t>
  </si>
  <si>
    <t>Udrożnienie kanalizacji deszczowej w Szkole Podstawowej Nr 45</t>
  </si>
  <si>
    <t>Modernizacja instalacji c.o. w Specjalnym Ośrodku Szkolno Wychowawczym Nr 1, ul. Płk. Dąbka - II etap - zakończenie</t>
  </si>
  <si>
    <t xml:space="preserve">        1. Edukacja ekologiczna oraz propagowanie działań proekologicznych i zasady zrównoważonego rozwoju                                                                                                                                                                                   </t>
  </si>
  <si>
    <t xml:space="preserve">                       6. Inne zadania służące ochronie środowiska i gospodarce wodnej</t>
  </si>
  <si>
    <t xml:space="preserve">                     5. Wspieranie wykorzystania lokalnych źródeł energii odnawialnej oraz pomoc dla wprowadzenia bardziej przyjaznych dla środowiska nośników energii</t>
  </si>
  <si>
    <t xml:space="preserve">I.  Gminny Fundusz Ochrony Środowiska i Gospodarki Wodnej </t>
  </si>
  <si>
    <t xml:space="preserve">              2. Wspomaganie systemów kontrolno-pomiarowych stanu środowiska oraz systemów pomiarowych zużycia wody i ciepła</t>
  </si>
  <si>
    <t xml:space="preserve">                   4. Urządzanie i utrzymywanie terenów zieleni, zadrzewień, zakrzewień oraz parków ustanowionych przez Radę Miasta</t>
  </si>
  <si>
    <t xml:space="preserve">            II.  Powiatowy Fundusz Ochrony Środowiska i Gospodarki Wodnej </t>
  </si>
  <si>
    <t xml:space="preserve">                   3. Realizowanie zadań modernizacyjnych i inwestycyjnych, służących ochronie środowiska</t>
  </si>
  <si>
    <t>Termomodernizacja budynku  -  wymiana stolarki okiennej w IV LO, ul. Morska 188</t>
  </si>
  <si>
    <t>Pozostałe koszty (prowizje bankowe)</t>
  </si>
  <si>
    <t>„Wystawki” – zbiórka odpadów wielkogabarytowych w okresie wiosennym oraz selektywna zbiórka odpadów MIX</t>
  </si>
  <si>
    <t>PS Nr 11</t>
  </si>
  <si>
    <t>ZSO Nr 1</t>
  </si>
  <si>
    <t>PS Nr 15</t>
  </si>
  <si>
    <t>PS Nr 31</t>
  </si>
  <si>
    <t>SP Nr 45</t>
  </si>
  <si>
    <t>SOSW Nr 1</t>
  </si>
  <si>
    <t xml:space="preserve">       III.  Powiatowy Fundusz Gospodarki  Zasobem Geodezyjnym i Kartograficznym </t>
  </si>
  <si>
    <t xml:space="preserve">Lp. </t>
  </si>
  <si>
    <t xml:space="preserve">Napełnienie bazy danych aktów notarialnych </t>
  </si>
  <si>
    <t>Przelewy na Centralny i Wojewódzki Fundusz GZGiK</t>
  </si>
  <si>
    <t>Pozostałe koszty (prowizje bankowe, opłaty sądowe)</t>
  </si>
  <si>
    <t>RAZEM</t>
  </si>
  <si>
    <t>Jesienna zbiórka liści oraz inne zadania nałożone na gminę wynikające z art. 3 ust. 1 pkt 3 ustawy o porządku i czystości</t>
  </si>
  <si>
    <t>ZS Nr 1</t>
  </si>
  <si>
    <t>SP Nr 21</t>
  </si>
  <si>
    <t>LO Nr IV</t>
  </si>
  <si>
    <t xml:space="preserve">Likwidacja zbiornika bezodpływowego i przyłączenie do kanalizacji sanitarnej budynku przy ul. Krośnieńskiej 11 </t>
  </si>
  <si>
    <t>ABK 1</t>
  </si>
  <si>
    <t>ABK 3</t>
  </si>
  <si>
    <t>ABK 4</t>
  </si>
  <si>
    <t>ABK 5</t>
  </si>
  <si>
    <t>Wnioskujący (wykonawca)</t>
  </si>
  <si>
    <t>Aktualizacja mapy zasadniczej</t>
  </si>
  <si>
    <t xml:space="preserve">Modernizacja bazy danych ewidencji gruntów </t>
  </si>
  <si>
    <t>Modernizacja pomieszczeń Ośrodka Dokumentacji Geodezyjno - Kartograficznej</t>
  </si>
  <si>
    <t>Komputeryzacja Zespołu Uzgodnień Dokumentacji Projektowej</t>
  </si>
  <si>
    <t xml:space="preserve">Bieżąca eksploatacja sprzętu i pomieszczeń </t>
  </si>
  <si>
    <t>Plan                 2004 r.</t>
  </si>
  <si>
    <r>
      <t xml:space="preserve">  </t>
    </r>
    <r>
      <rPr>
        <b/>
        <sz val="14"/>
        <rFont val="Times New Roman CE"/>
        <family val="1"/>
      </rPr>
      <t xml:space="preserve">   Plan zadań gminnych i powiatowych funduszy celowych na 2004 rok</t>
    </r>
  </si>
  <si>
    <t>Plan                   2004 r.</t>
  </si>
  <si>
    <t>Plan na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</si>
</sst>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b/>
      <sz val="9"/>
      <name val="Arial CE"/>
      <family val="2"/>
    </font>
    <font>
      <b/>
      <sz val="12"/>
      <name val="Times New Roman"/>
      <family val="1"/>
    </font>
    <font>
      <b/>
      <sz val="9"/>
      <color indexed="10"/>
      <name val="Arial CE"/>
      <family val="2"/>
    </font>
    <font>
      <b/>
      <sz val="14"/>
      <name val="Times New Roman CE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/>
    </xf>
    <xf numFmtId="0" fontId="5" fillId="0" borderId="5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59">
      <selection activeCell="D72" sqref="D72"/>
    </sheetView>
  </sheetViews>
  <sheetFormatPr defaultColWidth="9.00390625" defaultRowHeight="12.75"/>
  <cols>
    <col min="1" max="1" width="7.75390625" style="6" customWidth="1"/>
    <col min="2" max="2" width="5.625" style="6" customWidth="1"/>
    <col min="3" max="3" width="52.75390625" style="7" customWidth="1"/>
    <col min="4" max="4" width="11.25390625" style="4" customWidth="1"/>
    <col min="5" max="5" width="13.875" style="8" customWidth="1"/>
    <col min="6" max="6" width="1.25" style="4" customWidth="1"/>
    <col min="7" max="7" width="9.125" style="4" customWidth="1"/>
    <col min="8" max="8" width="9.25390625" style="4" customWidth="1"/>
    <col min="9" max="16384" width="9.125" style="4" customWidth="1"/>
  </cols>
  <sheetData>
    <row r="1" spans="1:8" s="11" customFormat="1" ht="40.5" customHeight="1">
      <c r="A1" s="64" t="s">
        <v>85</v>
      </c>
      <c r="B1" s="65"/>
      <c r="C1" s="65"/>
      <c r="D1" s="65"/>
      <c r="E1" s="65"/>
      <c r="F1" s="10"/>
      <c r="H1" s="12"/>
    </row>
    <row r="2" spans="1:10" s="11" customFormat="1" ht="30" customHeight="1">
      <c r="A2" s="13"/>
      <c r="B2" s="66" t="s">
        <v>49</v>
      </c>
      <c r="C2" s="66"/>
      <c r="D2" s="66"/>
      <c r="E2" s="66"/>
      <c r="F2" s="66"/>
      <c r="H2" s="12"/>
      <c r="I2" s="14"/>
      <c r="J2" s="15"/>
    </row>
    <row r="3" spans="1:8" s="21" customFormat="1" ht="25.5">
      <c r="A3" s="16" t="s">
        <v>0</v>
      </c>
      <c r="B3" s="16" t="s">
        <v>1</v>
      </c>
      <c r="C3" s="16" t="s">
        <v>2</v>
      </c>
      <c r="D3" s="17" t="s">
        <v>84</v>
      </c>
      <c r="E3" s="18" t="s">
        <v>78</v>
      </c>
      <c r="G3" s="19"/>
      <c r="H3" s="20"/>
    </row>
    <row r="4" spans="1:8" ht="30" customHeight="1">
      <c r="A4" s="58" t="s">
        <v>46</v>
      </c>
      <c r="B4" s="59"/>
      <c r="C4" s="59"/>
      <c r="D4" s="59"/>
      <c r="E4" s="60"/>
      <c r="F4" s="22"/>
      <c r="G4" s="4" t="s">
        <v>5</v>
      </c>
      <c r="H4" s="4" t="s">
        <v>6</v>
      </c>
    </row>
    <row r="5" spans="1:8" ht="21" customHeight="1">
      <c r="A5" s="1">
        <v>4300</v>
      </c>
      <c r="B5" s="53">
        <v>1</v>
      </c>
      <c r="C5" s="55" t="s">
        <v>3</v>
      </c>
      <c r="D5" s="23">
        <f>10000-2000</f>
        <v>8000</v>
      </c>
      <c r="E5" s="3" t="s">
        <v>4</v>
      </c>
      <c r="G5" s="4">
        <v>2440</v>
      </c>
      <c r="H5" s="9">
        <f>SUM(D11,D38)</f>
        <v>117300</v>
      </c>
    </row>
    <row r="6" spans="1:8" ht="20.25" customHeight="1">
      <c r="A6" s="1">
        <v>2450</v>
      </c>
      <c r="B6" s="54"/>
      <c r="C6" s="56"/>
      <c r="D6" s="23">
        <v>7000</v>
      </c>
      <c r="E6" s="3" t="s">
        <v>4</v>
      </c>
      <c r="G6" s="4">
        <v>2450</v>
      </c>
      <c r="H6" s="9">
        <f>SUM(D6,D10,D15,D35)</f>
        <v>332000</v>
      </c>
    </row>
    <row r="7" spans="1:8" ht="26.25" customHeight="1">
      <c r="A7" s="1">
        <v>4300</v>
      </c>
      <c r="B7" s="1">
        <v>2</v>
      </c>
      <c r="C7" s="2" t="s">
        <v>7</v>
      </c>
      <c r="D7" s="23">
        <v>10000</v>
      </c>
      <c r="E7" s="3" t="s">
        <v>4</v>
      </c>
      <c r="G7" s="4">
        <v>4210</v>
      </c>
      <c r="H7" s="9">
        <f>SUM(D8,D12)</f>
        <v>25000</v>
      </c>
    </row>
    <row r="8" spans="1:8" ht="12.75">
      <c r="A8" s="1">
        <v>4210</v>
      </c>
      <c r="B8" s="53">
        <v>3</v>
      </c>
      <c r="C8" s="55" t="s">
        <v>8</v>
      </c>
      <c r="D8" s="23">
        <v>20000</v>
      </c>
      <c r="E8" s="3" t="s">
        <v>4</v>
      </c>
      <c r="G8" s="4">
        <v>4270</v>
      </c>
      <c r="H8" s="9"/>
    </row>
    <row r="9" spans="1:8" ht="12.75">
      <c r="A9" s="1">
        <v>4300</v>
      </c>
      <c r="B9" s="54"/>
      <c r="C9" s="56"/>
      <c r="D9" s="23">
        <v>5000</v>
      </c>
      <c r="E9" s="3" t="s">
        <v>4</v>
      </c>
      <c r="G9" s="4">
        <v>4300</v>
      </c>
      <c r="H9" s="9">
        <f>SUM(D5,D7,D9,D16,D17,D31,D41,D42,D43,D45)</f>
        <v>283200</v>
      </c>
    </row>
    <row r="10" spans="1:8" ht="27" customHeight="1">
      <c r="A10" s="1">
        <v>2450</v>
      </c>
      <c r="B10" s="1">
        <v>4</v>
      </c>
      <c r="C10" s="2" t="s">
        <v>9</v>
      </c>
      <c r="D10" s="23">
        <v>15000</v>
      </c>
      <c r="E10" s="3" t="s">
        <v>4</v>
      </c>
      <c r="G10" s="4">
        <v>6110</v>
      </c>
      <c r="H10" s="9">
        <f>SUM(D20)</f>
        <v>500000</v>
      </c>
    </row>
    <row r="11" spans="1:8" ht="25.5">
      <c r="A11" s="1">
        <v>2440</v>
      </c>
      <c r="B11" s="1">
        <v>5</v>
      </c>
      <c r="C11" s="2" t="s">
        <v>10</v>
      </c>
      <c r="D11" s="23">
        <v>17300</v>
      </c>
      <c r="E11" s="3" t="s">
        <v>11</v>
      </c>
      <c r="G11" s="4">
        <v>6260</v>
      </c>
      <c r="H11" s="9">
        <f>SUM(D21:D28,D36:D37)</f>
        <v>455500</v>
      </c>
    </row>
    <row r="12" spans="1:8" ht="25.5">
      <c r="A12" s="1">
        <v>4210</v>
      </c>
      <c r="B12" s="1">
        <v>6</v>
      </c>
      <c r="C12" s="2" t="s">
        <v>12</v>
      </c>
      <c r="D12" s="23">
        <v>5000</v>
      </c>
      <c r="E12" s="3" t="s">
        <v>4</v>
      </c>
      <c r="H12" s="9"/>
    </row>
    <row r="13" spans="1:8" ht="12.75">
      <c r="A13" s="1"/>
      <c r="B13" s="1"/>
      <c r="C13" s="5" t="s">
        <v>13</v>
      </c>
      <c r="D13" s="24">
        <f>SUM(D5:D12)</f>
        <v>87300</v>
      </c>
      <c r="E13" s="3"/>
      <c r="H13" s="9">
        <f>SUM(H5:H12)</f>
        <v>1713000</v>
      </c>
    </row>
    <row r="14" spans="1:5" ht="32.25" customHeight="1">
      <c r="A14" s="58" t="s">
        <v>50</v>
      </c>
      <c r="B14" s="59"/>
      <c r="C14" s="59"/>
      <c r="D14" s="59"/>
      <c r="E14" s="60"/>
    </row>
    <row r="15" spans="1:5" ht="15" customHeight="1">
      <c r="A15" s="1">
        <v>2450</v>
      </c>
      <c r="B15" s="1">
        <v>1</v>
      </c>
      <c r="C15" s="2" t="s">
        <v>14</v>
      </c>
      <c r="D15" s="23">
        <v>160000</v>
      </c>
      <c r="E15" s="3" t="s">
        <v>15</v>
      </c>
    </row>
    <row r="16" spans="1:5" ht="14.25" customHeight="1">
      <c r="A16" s="1">
        <v>4300</v>
      </c>
      <c r="B16" s="1">
        <v>2</v>
      </c>
      <c r="C16" s="2" t="s">
        <v>16</v>
      </c>
      <c r="D16" s="23">
        <v>5000</v>
      </c>
      <c r="E16" s="3" t="s">
        <v>4</v>
      </c>
    </row>
    <row r="17" spans="1:5" ht="13.5" customHeight="1">
      <c r="A17" s="1">
        <v>4300</v>
      </c>
      <c r="B17" s="1">
        <v>3</v>
      </c>
      <c r="C17" s="2" t="s">
        <v>17</v>
      </c>
      <c r="D17" s="23">
        <v>15000</v>
      </c>
      <c r="E17" s="3" t="s">
        <v>4</v>
      </c>
    </row>
    <row r="18" spans="1:5" ht="12.75">
      <c r="A18" s="1"/>
      <c r="B18" s="1"/>
      <c r="C18" s="5" t="s">
        <v>13</v>
      </c>
      <c r="D18" s="24">
        <f>SUM(D15:D17)</f>
        <v>180000</v>
      </c>
      <c r="E18" s="3"/>
    </row>
    <row r="19" spans="1:5" ht="18.75" customHeight="1">
      <c r="A19" s="61" t="s">
        <v>53</v>
      </c>
      <c r="B19" s="62"/>
      <c r="C19" s="62"/>
      <c r="D19" s="62"/>
      <c r="E19" s="63"/>
    </row>
    <row r="20" spans="1:5" ht="25.5">
      <c r="A20" s="1">
        <v>6110</v>
      </c>
      <c r="B20" s="1">
        <v>1</v>
      </c>
      <c r="C20" s="2" t="s">
        <v>18</v>
      </c>
      <c r="D20" s="23">
        <v>500000</v>
      </c>
      <c r="E20" s="3" t="s">
        <v>19</v>
      </c>
    </row>
    <row r="21" spans="1:5" ht="25.5">
      <c r="A21" s="1">
        <v>6260</v>
      </c>
      <c r="B21" s="1">
        <v>2</v>
      </c>
      <c r="C21" s="2" t="s">
        <v>73</v>
      </c>
      <c r="D21" s="23">
        <v>25000</v>
      </c>
      <c r="E21" s="3" t="s">
        <v>74</v>
      </c>
    </row>
    <row r="22" spans="1:5" ht="25.5">
      <c r="A22" s="1">
        <v>6260</v>
      </c>
      <c r="B22" s="1">
        <v>3</v>
      </c>
      <c r="C22" s="2" t="s">
        <v>20</v>
      </c>
      <c r="D22" s="23">
        <v>12000</v>
      </c>
      <c r="E22" s="3" t="s">
        <v>74</v>
      </c>
    </row>
    <row r="23" spans="1:5" ht="25.5">
      <c r="A23" s="1">
        <v>6260</v>
      </c>
      <c r="B23" s="1">
        <v>4</v>
      </c>
      <c r="C23" s="2" t="s">
        <v>21</v>
      </c>
      <c r="D23" s="23">
        <v>30000</v>
      </c>
      <c r="E23" s="3" t="s">
        <v>74</v>
      </c>
    </row>
    <row r="24" spans="1:5" ht="25.5">
      <c r="A24" s="1">
        <v>6260</v>
      </c>
      <c r="B24" s="1">
        <v>5</v>
      </c>
      <c r="C24" s="2" t="s">
        <v>22</v>
      </c>
      <c r="D24" s="23">
        <v>25000</v>
      </c>
      <c r="E24" s="3" t="s">
        <v>75</v>
      </c>
    </row>
    <row r="25" spans="1:5" ht="25.5">
      <c r="A25" s="1">
        <v>6260</v>
      </c>
      <c r="B25" s="1">
        <v>6</v>
      </c>
      <c r="C25" s="2" t="s">
        <v>23</v>
      </c>
      <c r="D25" s="23">
        <v>25000</v>
      </c>
      <c r="E25" s="3" t="s">
        <v>75</v>
      </c>
    </row>
    <row r="26" spans="1:5" ht="25.5">
      <c r="A26" s="1">
        <v>6260</v>
      </c>
      <c r="B26" s="1">
        <v>7</v>
      </c>
      <c r="C26" s="2" t="s">
        <v>24</v>
      </c>
      <c r="D26" s="23">
        <v>30000</v>
      </c>
      <c r="E26" s="3" t="s">
        <v>76</v>
      </c>
    </row>
    <row r="27" spans="1:5" ht="25.5">
      <c r="A27" s="1">
        <v>6260</v>
      </c>
      <c r="B27" s="1">
        <v>8</v>
      </c>
      <c r="C27" s="2" t="s">
        <v>25</v>
      </c>
      <c r="D27" s="23">
        <v>15500</v>
      </c>
      <c r="E27" s="3" t="s">
        <v>77</v>
      </c>
    </row>
    <row r="28" spans="1:5" ht="25.5">
      <c r="A28" s="1">
        <v>6260</v>
      </c>
      <c r="B28" s="1">
        <v>9</v>
      </c>
      <c r="C28" s="2" t="s">
        <v>26</v>
      </c>
      <c r="D28" s="23">
        <v>13000</v>
      </c>
      <c r="E28" s="3" t="s">
        <v>77</v>
      </c>
    </row>
    <row r="29" spans="1:5" ht="18.75" customHeight="1">
      <c r="A29" s="1"/>
      <c r="B29" s="1"/>
      <c r="C29" s="5" t="s">
        <v>13</v>
      </c>
      <c r="D29" s="24">
        <f>SUM(D20:D28)</f>
        <v>675500</v>
      </c>
      <c r="E29" s="3"/>
    </row>
    <row r="30" spans="1:5" ht="35.25" customHeight="1">
      <c r="A30" s="58" t="s">
        <v>51</v>
      </c>
      <c r="B30" s="59"/>
      <c r="C30" s="59"/>
      <c r="D30" s="59"/>
      <c r="E30" s="60"/>
    </row>
    <row r="31" spans="1:5" ht="38.25">
      <c r="A31" s="1">
        <v>4300</v>
      </c>
      <c r="B31" s="1">
        <v>1</v>
      </c>
      <c r="C31" s="2" t="s">
        <v>27</v>
      </c>
      <c r="D31" s="23">
        <v>210000</v>
      </c>
      <c r="E31" s="3" t="s">
        <v>28</v>
      </c>
    </row>
    <row r="32" spans="1:5" ht="12.75">
      <c r="A32" s="1"/>
      <c r="B32" s="1"/>
      <c r="C32" s="5" t="s">
        <v>13</v>
      </c>
      <c r="D32" s="24">
        <f>SUM(D31:D31)</f>
        <v>210000</v>
      </c>
      <c r="E32" s="3"/>
    </row>
    <row r="33" spans="1:8" s="21" customFormat="1" ht="25.5">
      <c r="A33" s="16" t="s">
        <v>0</v>
      </c>
      <c r="B33" s="16" t="s">
        <v>1</v>
      </c>
      <c r="C33" s="16" t="s">
        <v>2</v>
      </c>
      <c r="D33" s="17" t="s">
        <v>86</v>
      </c>
      <c r="E33" s="18" t="s">
        <v>78</v>
      </c>
      <c r="G33" s="19"/>
      <c r="H33" s="20"/>
    </row>
    <row r="34" spans="1:5" ht="30" customHeight="1">
      <c r="A34" s="58" t="s">
        <v>48</v>
      </c>
      <c r="B34" s="59"/>
      <c r="C34" s="59"/>
      <c r="D34" s="59"/>
      <c r="E34" s="60"/>
    </row>
    <row r="35" spans="1:5" ht="25.5">
      <c r="A35" s="1">
        <v>2450</v>
      </c>
      <c r="B35" s="1">
        <v>1</v>
      </c>
      <c r="C35" s="2" t="s">
        <v>29</v>
      </c>
      <c r="D35" s="23">
        <v>150000</v>
      </c>
      <c r="E35" s="3" t="s">
        <v>4</v>
      </c>
    </row>
    <row r="36" spans="1:5" ht="25.5">
      <c r="A36" s="1">
        <v>6260</v>
      </c>
      <c r="B36" s="1">
        <v>2</v>
      </c>
      <c r="C36" s="2" t="s">
        <v>30</v>
      </c>
      <c r="D36" s="23">
        <v>215000</v>
      </c>
      <c r="E36" s="3" t="s">
        <v>70</v>
      </c>
    </row>
    <row r="37" spans="1:5" ht="25.5">
      <c r="A37" s="1">
        <v>6260</v>
      </c>
      <c r="B37" s="1">
        <v>3</v>
      </c>
      <c r="C37" s="2" t="s">
        <v>31</v>
      </c>
      <c r="D37" s="23">
        <v>65000</v>
      </c>
      <c r="E37" s="3" t="s">
        <v>71</v>
      </c>
    </row>
    <row r="38" spans="1:5" ht="25.5">
      <c r="A38" s="1">
        <v>2440</v>
      </c>
      <c r="B38" s="1">
        <v>4</v>
      </c>
      <c r="C38" s="2" t="s">
        <v>54</v>
      </c>
      <c r="D38" s="23">
        <v>100000</v>
      </c>
      <c r="E38" s="3" t="s">
        <v>72</v>
      </c>
    </row>
    <row r="39" spans="1:5" ht="15" customHeight="1">
      <c r="A39" s="1"/>
      <c r="B39" s="1"/>
      <c r="C39" s="5" t="s">
        <v>13</v>
      </c>
      <c r="D39" s="24">
        <f>SUM(D35:D38)</f>
        <v>530000</v>
      </c>
      <c r="E39" s="3"/>
    </row>
    <row r="40" spans="1:5" ht="19.5" customHeight="1">
      <c r="A40" s="61" t="s">
        <v>47</v>
      </c>
      <c r="B40" s="62"/>
      <c r="C40" s="62"/>
      <c r="D40" s="62"/>
      <c r="E40" s="63"/>
    </row>
    <row r="41" spans="1:5" ht="30.75" customHeight="1">
      <c r="A41" s="1">
        <v>4300</v>
      </c>
      <c r="B41" s="1">
        <v>1</v>
      </c>
      <c r="C41" s="2" t="s">
        <v>32</v>
      </c>
      <c r="D41" s="23">
        <v>8000</v>
      </c>
      <c r="E41" s="3" t="s">
        <v>28</v>
      </c>
    </row>
    <row r="42" spans="1:5" ht="38.25">
      <c r="A42" s="1">
        <v>4300</v>
      </c>
      <c r="B42" s="1">
        <v>2</v>
      </c>
      <c r="C42" s="2" t="s">
        <v>33</v>
      </c>
      <c r="D42" s="23">
        <v>10000</v>
      </c>
      <c r="E42" s="3" t="s">
        <v>28</v>
      </c>
    </row>
    <row r="43" spans="1:5" ht="25.5">
      <c r="A43" s="1">
        <v>4300</v>
      </c>
      <c r="B43" s="1">
        <v>3</v>
      </c>
      <c r="C43" s="2" t="s">
        <v>34</v>
      </c>
      <c r="D43" s="23">
        <v>12000</v>
      </c>
      <c r="E43" s="3" t="s">
        <v>28</v>
      </c>
    </row>
    <row r="44" spans="1:5" ht="17.25" customHeight="1">
      <c r="A44" s="1"/>
      <c r="B44" s="1"/>
      <c r="C44" s="5" t="s">
        <v>13</v>
      </c>
      <c r="D44" s="24">
        <f>SUM(D41:D43)</f>
        <v>30000</v>
      </c>
      <c r="E44" s="3"/>
    </row>
    <row r="45" spans="1:5" ht="17.25" customHeight="1">
      <c r="A45" s="1">
        <v>4300</v>
      </c>
      <c r="B45" s="1"/>
      <c r="C45" s="25" t="s">
        <v>55</v>
      </c>
      <c r="D45" s="46">
        <v>200</v>
      </c>
      <c r="E45" s="3"/>
    </row>
    <row r="46" spans="1:5" ht="16.5" customHeight="1">
      <c r="A46" s="1"/>
      <c r="B46" s="1"/>
      <c r="C46" s="5" t="s">
        <v>35</v>
      </c>
      <c r="D46" s="24">
        <f>D13+D18+D29+D32+D39+D44+D45</f>
        <v>1713000</v>
      </c>
      <c r="E46" s="3"/>
    </row>
    <row r="47" ht="12.75">
      <c r="D47" s="9"/>
    </row>
    <row r="48" ht="12.75">
      <c r="D48" s="9"/>
    </row>
    <row r="49" ht="12.75">
      <c r="D49" s="9"/>
    </row>
    <row r="50" spans="1:6" ht="38.25" customHeight="1">
      <c r="A50" s="57" t="s">
        <v>52</v>
      </c>
      <c r="B50" s="57"/>
      <c r="C50" s="57"/>
      <c r="D50" s="57"/>
      <c r="E50" s="57"/>
      <c r="F50" s="57"/>
    </row>
    <row r="51" spans="1:8" s="21" customFormat="1" ht="25.5">
      <c r="A51" s="16" t="s">
        <v>0</v>
      </c>
      <c r="B51" s="16" t="s">
        <v>1</v>
      </c>
      <c r="C51" s="16" t="s">
        <v>2</v>
      </c>
      <c r="D51" s="17" t="s">
        <v>86</v>
      </c>
      <c r="E51" s="18" t="s">
        <v>78</v>
      </c>
      <c r="G51" s="19"/>
      <c r="H51" s="20"/>
    </row>
    <row r="52" spans="1:5" ht="30.75" customHeight="1">
      <c r="A52" s="1">
        <v>2440</v>
      </c>
      <c r="B52" s="1">
        <v>1</v>
      </c>
      <c r="C52" s="2" t="s">
        <v>56</v>
      </c>
      <c r="D52" s="23">
        <f>180000+215000</f>
        <v>395000</v>
      </c>
      <c r="E52" s="3" t="s">
        <v>36</v>
      </c>
    </row>
    <row r="53" spans="1:8" ht="14.25" customHeight="1">
      <c r="A53" s="1">
        <v>4300</v>
      </c>
      <c r="B53" s="1">
        <v>2</v>
      </c>
      <c r="C53" s="2" t="s">
        <v>37</v>
      </c>
      <c r="D53" s="23">
        <v>90000</v>
      </c>
      <c r="E53" s="3" t="s">
        <v>28</v>
      </c>
      <c r="G53" s="4">
        <v>2440</v>
      </c>
      <c r="H53" s="9">
        <f>SUM(D52,D57,D58,D59,D60,D61)</f>
        <v>525000</v>
      </c>
    </row>
    <row r="54" spans="1:8" ht="28.5" customHeight="1">
      <c r="A54" s="1">
        <v>4300</v>
      </c>
      <c r="B54" s="1">
        <v>3</v>
      </c>
      <c r="C54" s="2" t="s">
        <v>69</v>
      </c>
      <c r="D54" s="23">
        <v>50000</v>
      </c>
      <c r="E54" s="3" t="s">
        <v>28</v>
      </c>
      <c r="G54" s="4">
        <v>4210</v>
      </c>
      <c r="H54" s="4">
        <f>D56</f>
        <v>10000</v>
      </c>
    </row>
    <row r="55" spans="1:8" ht="12.75">
      <c r="A55" s="1">
        <v>4300</v>
      </c>
      <c r="B55" s="1">
        <v>4</v>
      </c>
      <c r="C55" s="2" t="s">
        <v>38</v>
      </c>
      <c r="D55" s="23">
        <v>100000</v>
      </c>
      <c r="E55" s="3" t="s">
        <v>4</v>
      </c>
      <c r="G55" s="4">
        <v>4300</v>
      </c>
      <c r="H55" s="9">
        <f>D53+D54+D55+D63</f>
        <v>240100</v>
      </c>
    </row>
    <row r="56" spans="1:8" ht="25.5">
      <c r="A56" s="1">
        <v>4210</v>
      </c>
      <c r="B56" s="1">
        <v>5</v>
      </c>
      <c r="C56" s="2" t="s">
        <v>39</v>
      </c>
      <c r="D56" s="23">
        <v>10000</v>
      </c>
      <c r="E56" s="3" t="s">
        <v>4</v>
      </c>
      <c r="G56" s="4">
        <v>6260</v>
      </c>
      <c r="H56" s="9">
        <f>SUM(D62)</f>
        <v>44000</v>
      </c>
    </row>
    <row r="57" spans="1:8" ht="25.5">
      <c r="A57" s="1">
        <v>2440</v>
      </c>
      <c r="B57" s="1">
        <v>6</v>
      </c>
      <c r="C57" s="2" t="s">
        <v>40</v>
      </c>
      <c r="D57" s="23">
        <v>30000</v>
      </c>
      <c r="E57" s="3" t="s">
        <v>57</v>
      </c>
      <c r="H57" s="9">
        <f>SUM(H53:H56)</f>
        <v>819100</v>
      </c>
    </row>
    <row r="58" spans="1:5" ht="25.5">
      <c r="A58" s="1">
        <v>2440</v>
      </c>
      <c r="B58" s="1">
        <v>7</v>
      </c>
      <c r="C58" s="2" t="s">
        <v>41</v>
      </c>
      <c r="D58" s="23">
        <v>50000</v>
      </c>
      <c r="E58" s="3" t="s">
        <v>58</v>
      </c>
    </row>
    <row r="59" spans="1:5" ht="25.5">
      <c r="A59" s="1">
        <v>2440</v>
      </c>
      <c r="B59" s="1">
        <v>8</v>
      </c>
      <c r="C59" s="2" t="s">
        <v>42</v>
      </c>
      <c r="D59" s="23">
        <v>20000</v>
      </c>
      <c r="E59" s="3" t="s">
        <v>59</v>
      </c>
    </row>
    <row r="60" spans="1:5" ht="25.5">
      <c r="A60" s="1">
        <v>2440</v>
      </c>
      <c r="B60" s="1">
        <v>9</v>
      </c>
      <c r="C60" s="2" t="s">
        <v>43</v>
      </c>
      <c r="D60" s="23">
        <v>15000</v>
      </c>
      <c r="E60" s="3" t="s">
        <v>60</v>
      </c>
    </row>
    <row r="61" spans="1:5" ht="25.5">
      <c r="A61" s="1">
        <v>2440</v>
      </c>
      <c r="B61" s="1">
        <v>10</v>
      </c>
      <c r="C61" s="2" t="s">
        <v>44</v>
      </c>
      <c r="D61" s="23">
        <v>15000</v>
      </c>
      <c r="E61" s="3" t="s">
        <v>61</v>
      </c>
    </row>
    <row r="62" spans="1:5" ht="25.5">
      <c r="A62" s="1">
        <v>6260</v>
      </c>
      <c r="B62" s="1">
        <v>11</v>
      </c>
      <c r="C62" s="2" t="s">
        <v>45</v>
      </c>
      <c r="D62" s="23">
        <v>44000</v>
      </c>
      <c r="E62" s="3" t="s">
        <v>62</v>
      </c>
    </row>
    <row r="63" spans="1:5" ht="17.25" customHeight="1">
      <c r="A63" s="1">
        <v>4300</v>
      </c>
      <c r="B63" s="1"/>
      <c r="C63" s="25" t="s">
        <v>55</v>
      </c>
      <c r="D63" s="46">
        <v>100</v>
      </c>
      <c r="E63" s="3"/>
    </row>
    <row r="64" spans="1:5" ht="21" customHeight="1">
      <c r="A64" s="1"/>
      <c r="B64" s="1"/>
      <c r="C64" s="5" t="s">
        <v>35</v>
      </c>
      <c r="D64" s="24">
        <f>SUM(D52:D63)</f>
        <v>819100</v>
      </c>
      <c r="E64" s="3"/>
    </row>
    <row r="65" ht="12.75">
      <c r="D65" s="9"/>
    </row>
    <row r="66" ht="12.75">
      <c r="D66" s="9"/>
    </row>
    <row r="67" ht="12.75">
      <c r="D67" s="9"/>
    </row>
    <row r="68" ht="12.75">
      <c r="D68" s="9"/>
    </row>
    <row r="69" spans="1:6" ht="27" customHeight="1">
      <c r="A69" s="52" t="s">
        <v>63</v>
      </c>
      <c r="B69" s="52"/>
      <c r="C69" s="52"/>
      <c r="D69" s="52"/>
      <c r="E69" s="52"/>
      <c r="F69" s="10"/>
    </row>
    <row r="70" spans="2:6" ht="15.75" customHeight="1">
      <c r="B70" s="27"/>
      <c r="C70" s="26"/>
      <c r="D70" s="26"/>
      <c r="E70" s="26"/>
      <c r="F70" s="26"/>
    </row>
    <row r="71" spans="2:6" s="28" customFormat="1" ht="24">
      <c r="B71" s="29" t="s">
        <v>64</v>
      </c>
      <c r="C71" s="30" t="s">
        <v>2</v>
      </c>
      <c r="D71" s="17" t="s">
        <v>87</v>
      </c>
      <c r="E71" s="44"/>
      <c r="F71" s="45"/>
    </row>
    <row r="72" spans="2:6" s="31" customFormat="1" ht="18" customHeight="1">
      <c r="B72" s="32">
        <v>1</v>
      </c>
      <c r="C72" s="33" t="s">
        <v>79</v>
      </c>
      <c r="D72" s="47">
        <v>100000</v>
      </c>
      <c r="F72" s="34"/>
    </row>
    <row r="73" spans="2:6" s="31" customFormat="1" ht="15" customHeight="1">
      <c r="B73" s="35">
        <v>2</v>
      </c>
      <c r="C73" s="36" t="s">
        <v>80</v>
      </c>
      <c r="D73" s="48">
        <v>329200</v>
      </c>
      <c r="F73" s="34"/>
    </row>
    <row r="74" spans="2:6" s="31" customFormat="1" ht="24.75" customHeight="1">
      <c r="B74" s="37">
        <v>3</v>
      </c>
      <c r="C74" s="38" t="s">
        <v>81</v>
      </c>
      <c r="D74" s="49">
        <v>100000</v>
      </c>
      <c r="F74" s="34"/>
    </row>
    <row r="75" spans="2:6" s="31" customFormat="1" ht="15.75" customHeight="1">
      <c r="B75" s="37">
        <v>4</v>
      </c>
      <c r="C75" s="38" t="s">
        <v>82</v>
      </c>
      <c r="D75" s="49">
        <v>100000</v>
      </c>
      <c r="F75" s="34"/>
    </row>
    <row r="76" spans="2:6" s="31" customFormat="1" ht="15.75" customHeight="1">
      <c r="B76" s="35">
        <v>5</v>
      </c>
      <c r="C76" s="36" t="s">
        <v>83</v>
      </c>
      <c r="D76" s="48">
        <v>80000</v>
      </c>
      <c r="F76" s="34"/>
    </row>
    <row r="77" spans="2:6" s="31" customFormat="1" ht="15.75" customHeight="1">
      <c r="B77" s="37">
        <v>6</v>
      </c>
      <c r="C77" s="38" t="s">
        <v>65</v>
      </c>
      <c r="D77" s="49">
        <v>60000</v>
      </c>
      <c r="F77" s="34"/>
    </row>
    <row r="78" spans="2:6" s="31" customFormat="1" ht="15.75" customHeight="1">
      <c r="B78" s="37">
        <v>7</v>
      </c>
      <c r="C78" s="38" t="s">
        <v>66</v>
      </c>
      <c r="D78" s="49">
        <v>140000</v>
      </c>
      <c r="F78" s="34"/>
    </row>
    <row r="79" spans="2:6" s="31" customFormat="1" ht="15.75" customHeight="1">
      <c r="B79" s="37">
        <v>8</v>
      </c>
      <c r="C79" s="38" t="s">
        <v>67</v>
      </c>
      <c r="D79" s="49">
        <f>1500+1000</f>
        <v>2500</v>
      </c>
      <c r="F79" s="34"/>
    </row>
    <row r="80" spans="2:6" s="31" customFormat="1" ht="15.75" customHeight="1">
      <c r="B80" s="50" t="s">
        <v>68</v>
      </c>
      <c r="C80" s="51"/>
      <c r="D80" s="39">
        <f>SUM(D72:D79)</f>
        <v>911700</v>
      </c>
      <c r="F80" s="40"/>
    </row>
    <row r="81" spans="2:6" ht="12.75">
      <c r="B81" s="41"/>
      <c r="D81" s="42"/>
      <c r="E81" s="43"/>
      <c r="F81" s="41"/>
    </row>
    <row r="82" ht="12.75">
      <c r="D82" s="9"/>
    </row>
    <row r="83" ht="12.75">
      <c r="D83" s="9"/>
    </row>
    <row r="84" ht="12.75">
      <c r="D84" s="9"/>
    </row>
    <row r="85" ht="12.75">
      <c r="D85" s="9"/>
    </row>
    <row r="86" ht="12.75">
      <c r="D86" s="9"/>
    </row>
    <row r="87" ht="12.75">
      <c r="D87" s="9"/>
    </row>
    <row r="88" ht="12.75">
      <c r="D88" s="9"/>
    </row>
    <row r="89" ht="12.75">
      <c r="D89" s="9"/>
    </row>
    <row r="90" ht="12.75">
      <c r="D90" s="9"/>
    </row>
    <row r="91" ht="12.75">
      <c r="D91" s="9"/>
    </row>
    <row r="92" ht="12.75">
      <c r="D92" s="9"/>
    </row>
    <row r="93" ht="12.75">
      <c r="D93" s="9"/>
    </row>
    <row r="94" ht="12.75">
      <c r="D94" s="9"/>
    </row>
  </sheetData>
  <mergeCells count="15">
    <mergeCell ref="A1:E1"/>
    <mergeCell ref="A4:E4"/>
    <mergeCell ref="B5:B6"/>
    <mergeCell ref="C5:C6"/>
    <mergeCell ref="B2:F2"/>
    <mergeCell ref="B80:C80"/>
    <mergeCell ref="A69:E69"/>
    <mergeCell ref="B8:B9"/>
    <mergeCell ref="C8:C9"/>
    <mergeCell ref="A50:F50"/>
    <mergeCell ref="A14:E14"/>
    <mergeCell ref="A34:E34"/>
    <mergeCell ref="A40:E40"/>
    <mergeCell ref="A19:E19"/>
    <mergeCell ref="A30:E30"/>
  </mergeCells>
  <printOptions/>
  <pageMargins left="0.77" right="0.23" top="0.62" bottom="0.74" header="0.39" footer="0.6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abr</cp:lastModifiedBy>
  <cp:lastPrinted>2004-01-12T13:42:09Z</cp:lastPrinted>
  <dcterms:created xsi:type="dcterms:W3CDTF">2003-10-03T12:45:59Z</dcterms:created>
  <dcterms:modified xsi:type="dcterms:W3CDTF">2004-01-19T13:11:37Z</dcterms:modified>
  <cp:category/>
  <cp:version/>
  <cp:contentType/>
  <cp:contentStatus/>
</cp:coreProperties>
</file>