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<sst xmlns="http://schemas.openxmlformats.org/spreadsheetml/2006/main" count="24" uniqueCount="24">
  <si>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w tym</t>
  </si>
  <si>
    <t>Ogółem</t>
  </si>
  <si>
    <t xml:space="preserve">Stan zatrudnienia </t>
  </si>
  <si>
    <t>Dotacja</t>
  </si>
  <si>
    <t>Plan</t>
  </si>
  <si>
    <t>Wykonanie</t>
  </si>
  <si>
    <t>naucz.</t>
  </si>
  <si>
    <t>adm.</t>
  </si>
  <si>
    <t>obsł.</t>
  </si>
  <si>
    <t>PS  11</t>
  </si>
  <si>
    <t>PS 21</t>
  </si>
  <si>
    <t>PS 31</t>
  </si>
  <si>
    <t>RAZEM:</t>
  </si>
  <si>
    <t xml:space="preserve"> za   I półrocze  2006 r</t>
  </si>
  <si>
    <t>nierozdysponowane środki</t>
  </si>
  <si>
    <t>Ogółem żywion.</t>
  </si>
  <si>
    <t>Liczba oddz.</t>
  </si>
  <si>
    <t>w tym poza min.</t>
  </si>
  <si>
    <t>Liczba dzieci ogółem</t>
  </si>
  <si>
    <t>Nr Plac.</t>
  </si>
  <si>
    <t xml:space="preserve"> </t>
  </si>
  <si>
    <t>Koszt utrzymania 1 dziecka</t>
  </si>
  <si>
    <t>Sprawozdanie z wykonania planów rzeczowo - finansowych przedszkoli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</si>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</sst>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4" sqref="I44"/>
    </sheetView>
  </sheetViews>
  <sheetFormatPr defaultColWidth="9.00390625" defaultRowHeight="12.75"/>
  <cols>
    <col min="1" max="2" width="7.625" style="0" customWidth="1"/>
    <col min="3" max="3" width="7.00390625" style="0" customWidth="1"/>
    <col min="4" max="4" width="6.75390625" style="0" customWidth="1"/>
    <col min="5" max="5" width="7.25390625" style="0" customWidth="1"/>
    <col min="6" max="6" width="7.625" style="0" customWidth="1"/>
    <col min="7" max="7" width="7.125" style="0" customWidth="1"/>
    <col min="8" max="8" width="6.75390625" style="0" customWidth="1"/>
    <col min="9" max="9" width="6.25390625" style="0" customWidth="1"/>
    <col min="10" max="10" width="11.75390625" style="0" customWidth="1"/>
    <col min="11" max="11" width="10.625" style="0" customWidth="1"/>
    <col min="12" max="12" width="8.75390625" style="0" customWidth="1"/>
  </cols>
  <sheetData>
    <row r="1" spans="1:12" ht="15">
      <c r="A1" s="25" t="s">
        <v>22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5">
      <c r="A2" s="25" t="s">
        <v>13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12.75">
      <c r="A3" s="3"/>
      <c r="B3" s="4"/>
      <c r="C3" s="5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29" t="s">
        <v>19</v>
      </c>
      <c r="B4" s="26" t="s">
        <v>18</v>
      </c>
      <c r="C4" s="26" t="s">
        <v>17</v>
      </c>
      <c r="D4" s="26" t="s">
        <v>16</v>
      </c>
      <c r="E4" s="26" t="s">
        <v>15</v>
      </c>
      <c r="F4" s="35" t="s">
        <v>2</v>
      </c>
      <c r="G4" s="36"/>
      <c r="H4" s="36"/>
      <c r="I4" s="37"/>
      <c r="J4" s="35" t="s">
        <v>3</v>
      </c>
      <c r="K4" s="37"/>
      <c r="L4" s="32" t="s">
        <v>21</v>
      </c>
    </row>
    <row r="5" spans="1:12" ht="12.75">
      <c r="A5" s="30"/>
      <c r="B5" s="27"/>
      <c r="C5" s="27"/>
      <c r="D5" s="27"/>
      <c r="E5" s="27"/>
      <c r="F5" s="38" t="s">
        <v>1</v>
      </c>
      <c r="G5" s="35" t="s">
        <v>0</v>
      </c>
      <c r="H5" s="36"/>
      <c r="I5" s="37"/>
      <c r="J5" s="38" t="s">
        <v>4</v>
      </c>
      <c r="K5" s="38" t="s">
        <v>5</v>
      </c>
      <c r="L5" s="33" t="s">
        <v>20</v>
      </c>
    </row>
    <row r="6" spans="1:12" ht="18" customHeight="1">
      <c r="A6" s="31"/>
      <c r="B6" s="28"/>
      <c r="C6" s="28"/>
      <c r="D6" s="28"/>
      <c r="E6" s="28"/>
      <c r="F6" s="39"/>
      <c r="G6" s="22" t="s">
        <v>6</v>
      </c>
      <c r="H6" s="20" t="s">
        <v>7</v>
      </c>
      <c r="I6" s="21" t="s">
        <v>8</v>
      </c>
      <c r="J6" s="39"/>
      <c r="K6" s="39"/>
      <c r="L6" s="34"/>
    </row>
    <row r="7" spans="1:12" ht="12.75">
      <c r="A7" s="7">
        <v>4</v>
      </c>
      <c r="B7" s="8">
        <v>71</v>
      </c>
      <c r="C7" s="8">
        <v>58</v>
      </c>
      <c r="D7" s="9">
        <v>3</v>
      </c>
      <c r="E7" s="9">
        <v>71</v>
      </c>
      <c r="F7" s="18">
        <f aca="true" t="shared" si="0" ref="F7:F43">G7+H7+I7</f>
        <v>14.440000000000001</v>
      </c>
      <c r="G7" s="18">
        <v>6.19</v>
      </c>
      <c r="H7" s="18">
        <v>1.5</v>
      </c>
      <c r="I7" s="18">
        <v>6.75</v>
      </c>
      <c r="J7" s="8">
        <v>401513</v>
      </c>
      <c r="K7" s="8">
        <v>215347</v>
      </c>
      <c r="L7" s="10">
        <f aca="true" t="shared" si="1" ref="L7:L44">K7/B7/12</f>
        <v>252.75469483568077</v>
      </c>
    </row>
    <row r="8" spans="1:12" ht="12.75">
      <c r="A8" s="7">
        <v>5</v>
      </c>
      <c r="B8" s="8">
        <v>113</v>
      </c>
      <c r="C8" s="8">
        <v>98</v>
      </c>
      <c r="D8" s="9">
        <v>4</v>
      </c>
      <c r="E8" s="11">
        <v>111</v>
      </c>
      <c r="F8" s="18">
        <f t="shared" si="0"/>
        <v>17.689999999999998</v>
      </c>
      <c r="G8" s="18">
        <v>8.19</v>
      </c>
      <c r="H8" s="18">
        <v>1.75</v>
      </c>
      <c r="I8" s="18">
        <v>7.75</v>
      </c>
      <c r="J8" s="8">
        <v>528119</v>
      </c>
      <c r="K8" s="8">
        <f>267092+12572</f>
        <v>279664</v>
      </c>
      <c r="L8" s="10">
        <f t="shared" si="1"/>
        <v>206.24188790560473</v>
      </c>
    </row>
    <row r="9" spans="1:12" ht="12.75">
      <c r="A9" s="7">
        <v>6</v>
      </c>
      <c r="B9" s="8">
        <v>134</v>
      </c>
      <c r="C9" s="8">
        <v>134</v>
      </c>
      <c r="D9" s="9">
        <v>5</v>
      </c>
      <c r="E9" s="9">
        <v>134</v>
      </c>
      <c r="F9" s="18">
        <f t="shared" si="0"/>
        <v>23.25</v>
      </c>
      <c r="G9" s="18">
        <v>12.25</v>
      </c>
      <c r="H9" s="18">
        <v>1.75</v>
      </c>
      <c r="I9" s="18">
        <v>9.25</v>
      </c>
      <c r="J9" s="8">
        <v>645792</v>
      </c>
      <c r="K9" s="8">
        <v>341447</v>
      </c>
      <c r="L9" s="10">
        <f t="shared" si="1"/>
        <v>212.34266169154228</v>
      </c>
    </row>
    <row r="10" spans="1:12" ht="12.75">
      <c r="A10" s="7">
        <v>7</v>
      </c>
      <c r="B10" s="8">
        <v>116</v>
      </c>
      <c r="C10" s="8">
        <v>97</v>
      </c>
      <c r="D10" s="9">
        <v>4</v>
      </c>
      <c r="E10" s="9">
        <v>109</v>
      </c>
      <c r="F10" s="18">
        <f t="shared" si="0"/>
        <v>20.34</v>
      </c>
      <c r="G10" s="18">
        <v>9.59</v>
      </c>
      <c r="H10" s="18">
        <v>2</v>
      </c>
      <c r="I10" s="18">
        <v>8.75</v>
      </c>
      <c r="J10" s="8">
        <v>564302</v>
      </c>
      <c r="K10" s="8">
        <v>311051</v>
      </c>
      <c r="L10" s="10">
        <f t="shared" si="1"/>
        <v>223.45617816091954</v>
      </c>
    </row>
    <row r="11" spans="1:12" ht="12.75">
      <c r="A11" s="7">
        <v>8</v>
      </c>
      <c r="B11" s="8">
        <v>82</v>
      </c>
      <c r="C11" s="8">
        <v>70</v>
      </c>
      <c r="D11" s="9">
        <v>3</v>
      </c>
      <c r="E11" s="9">
        <v>78</v>
      </c>
      <c r="F11" s="18">
        <f t="shared" si="0"/>
        <v>13.665</v>
      </c>
      <c r="G11" s="18">
        <v>6.29</v>
      </c>
      <c r="H11" s="18">
        <v>1.375</v>
      </c>
      <c r="I11" s="18">
        <v>6</v>
      </c>
      <c r="J11" s="8">
        <v>422060</v>
      </c>
      <c r="K11" s="8">
        <v>234593</v>
      </c>
      <c r="L11" s="10">
        <f t="shared" si="1"/>
        <v>238.40752032520325</v>
      </c>
    </row>
    <row r="12" spans="1:12" ht="12.75">
      <c r="A12" s="7">
        <v>9</v>
      </c>
      <c r="B12" s="8">
        <v>97</v>
      </c>
      <c r="C12" s="8">
        <v>74</v>
      </c>
      <c r="D12" s="9">
        <v>4</v>
      </c>
      <c r="E12" s="9">
        <v>88</v>
      </c>
      <c r="F12" s="18">
        <f t="shared" si="0"/>
        <v>18.14</v>
      </c>
      <c r="G12" s="18">
        <v>9.14</v>
      </c>
      <c r="H12" s="18">
        <v>1.5</v>
      </c>
      <c r="I12" s="18">
        <v>7.5</v>
      </c>
      <c r="J12" s="8">
        <v>496257</v>
      </c>
      <c r="K12" s="8">
        <v>266051</v>
      </c>
      <c r="L12" s="10">
        <f t="shared" si="1"/>
        <v>228.56615120274913</v>
      </c>
    </row>
    <row r="13" spans="1:12" ht="12.75">
      <c r="A13" s="7" t="s">
        <v>9</v>
      </c>
      <c r="B13" s="8">
        <v>117</v>
      </c>
      <c r="C13" s="8">
        <v>97</v>
      </c>
      <c r="D13" s="9">
        <v>4</v>
      </c>
      <c r="E13" s="9">
        <v>106</v>
      </c>
      <c r="F13" s="18">
        <f t="shared" si="0"/>
        <v>19.035</v>
      </c>
      <c r="G13" s="18">
        <v>9.41</v>
      </c>
      <c r="H13" s="18">
        <v>1.75</v>
      </c>
      <c r="I13" s="18">
        <v>7.875</v>
      </c>
      <c r="J13" s="8">
        <v>574168</v>
      </c>
      <c r="K13" s="8">
        <v>308948</v>
      </c>
      <c r="L13" s="10">
        <f t="shared" si="1"/>
        <v>220.04843304843305</v>
      </c>
    </row>
    <row r="14" spans="1:12" ht="12.75">
      <c r="A14" s="7">
        <v>13</v>
      </c>
      <c r="B14" s="8">
        <v>114</v>
      </c>
      <c r="C14" s="8">
        <v>95</v>
      </c>
      <c r="D14" s="9">
        <v>4</v>
      </c>
      <c r="E14" s="9">
        <v>111</v>
      </c>
      <c r="F14" s="18">
        <f t="shared" si="0"/>
        <v>19.16</v>
      </c>
      <c r="G14" s="18">
        <v>8.66</v>
      </c>
      <c r="H14" s="18">
        <v>2</v>
      </c>
      <c r="I14" s="18">
        <v>8.5</v>
      </c>
      <c r="J14" s="8">
        <v>556931</v>
      </c>
      <c r="K14" s="8">
        <v>302562</v>
      </c>
      <c r="L14" s="10">
        <f t="shared" si="1"/>
        <v>221.17105263157896</v>
      </c>
    </row>
    <row r="15" spans="1:12" ht="12.75">
      <c r="A15" s="7">
        <v>14</v>
      </c>
      <c r="B15" s="8">
        <v>61</v>
      </c>
      <c r="C15" s="8">
        <v>43</v>
      </c>
      <c r="D15" s="9">
        <v>3</v>
      </c>
      <c r="E15" s="9">
        <v>51</v>
      </c>
      <c r="F15" s="18">
        <f t="shared" si="0"/>
        <v>12.96</v>
      </c>
      <c r="G15" s="18">
        <v>5.96</v>
      </c>
      <c r="H15" s="18">
        <v>1.5</v>
      </c>
      <c r="I15" s="18">
        <v>5.5</v>
      </c>
      <c r="J15" s="8">
        <v>374317</v>
      </c>
      <c r="K15" s="8">
        <v>203177</v>
      </c>
      <c r="L15" s="10">
        <f t="shared" si="1"/>
        <v>277.5642076502732</v>
      </c>
    </row>
    <row r="16" spans="1:12" ht="12.75">
      <c r="A16" s="7">
        <v>15</v>
      </c>
      <c r="B16" s="8">
        <v>100</v>
      </c>
      <c r="C16" s="8">
        <v>80</v>
      </c>
      <c r="D16" s="9">
        <v>4</v>
      </c>
      <c r="E16" s="9">
        <v>100</v>
      </c>
      <c r="F16" s="18">
        <f t="shared" si="0"/>
        <v>18.314</v>
      </c>
      <c r="G16" s="18">
        <v>9.064</v>
      </c>
      <c r="H16" s="18">
        <v>1.75</v>
      </c>
      <c r="I16" s="18">
        <v>7.5</v>
      </c>
      <c r="J16" s="8">
        <v>497458</v>
      </c>
      <c r="K16" s="8">
        <v>277831</v>
      </c>
      <c r="L16" s="10">
        <f t="shared" si="1"/>
        <v>231.52583333333334</v>
      </c>
    </row>
    <row r="17" spans="1:12" ht="12.75">
      <c r="A17" s="7">
        <v>16</v>
      </c>
      <c r="B17" s="8">
        <v>105</v>
      </c>
      <c r="C17" s="8">
        <v>88</v>
      </c>
      <c r="D17" s="9">
        <v>4</v>
      </c>
      <c r="E17" s="9">
        <v>105</v>
      </c>
      <c r="F17" s="18">
        <f t="shared" si="0"/>
        <v>18.84</v>
      </c>
      <c r="G17" s="18">
        <v>9.34</v>
      </c>
      <c r="H17" s="18">
        <v>1.75</v>
      </c>
      <c r="I17" s="18">
        <v>7.75</v>
      </c>
      <c r="J17" s="8">
        <v>599202</v>
      </c>
      <c r="K17" s="8">
        <v>295614</v>
      </c>
      <c r="L17" s="10">
        <f t="shared" si="1"/>
        <v>234.61428571428573</v>
      </c>
    </row>
    <row r="18" spans="1:12" ht="12.75">
      <c r="A18" s="7">
        <v>18</v>
      </c>
      <c r="B18" s="8">
        <v>126</v>
      </c>
      <c r="C18" s="8">
        <v>42</v>
      </c>
      <c r="D18" s="9">
        <v>5</v>
      </c>
      <c r="E18" s="9">
        <v>94</v>
      </c>
      <c r="F18" s="18">
        <f t="shared" si="0"/>
        <v>20.18</v>
      </c>
      <c r="G18" s="18">
        <v>10.68</v>
      </c>
      <c r="H18" s="18">
        <v>1.75</v>
      </c>
      <c r="I18" s="18">
        <v>7.75</v>
      </c>
      <c r="J18" s="8">
        <v>607710</v>
      </c>
      <c r="K18" s="8">
        <v>330541</v>
      </c>
      <c r="L18" s="10">
        <f t="shared" si="1"/>
        <v>218.61177248677248</v>
      </c>
    </row>
    <row r="19" spans="1:12" ht="12.75">
      <c r="A19" s="7">
        <v>19</v>
      </c>
      <c r="B19" s="8">
        <v>91</v>
      </c>
      <c r="C19" s="8">
        <v>73</v>
      </c>
      <c r="D19" s="9">
        <v>4</v>
      </c>
      <c r="E19" s="9">
        <v>85</v>
      </c>
      <c r="F19" s="18">
        <f t="shared" si="0"/>
        <v>17.27</v>
      </c>
      <c r="G19" s="18">
        <v>8.52</v>
      </c>
      <c r="H19" s="18">
        <v>1.75</v>
      </c>
      <c r="I19" s="18">
        <v>7</v>
      </c>
      <c r="J19" s="8">
        <v>506161</v>
      </c>
      <c r="K19" s="8">
        <v>286911</v>
      </c>
      <c r="L19" s="10">
        <f t="shared" si="1"/>
        <v>262.739010989011</v>
      </c>
    </row>
    <row r="20" spans="1:12" ht="12.75">
      <c r="A20" s="7" t="s">
        <v>10</v>
      </c>
      <c r="B20" s="8">
        <v>70</v>
      </c>
      <c r="C20" s="8">
        <v>67</v>
      </c>
      <c r="D20" s="9">
        <v>3</v>
      </c>
      <c r="E20" s="9">
        <v>70</v>
      </c>
      <c r="F20" s="18">
        <f t="shared" si="0"/>
        <v>13.34</v>
      </c>
      <c r="G20" s="18">
        <v>6.59</v>
      </c>
      <c r="H20" s="18">
        <v>1.5</v>
      </c>
      <c r="I20" s="18">
        <v>5.25</v>
      </c>
      <c r="J20" s="8">
        <v>380362</v>
      </c>
      <c r="K20" s="8">
        <v>210360</v>
      </c>
      <c r="L20" s="10">
        <f t="shared" si="1"/>
        <v>250.42857142857144</v>
      </c>
    </row>
    <row r="21" spans="1:12" ht="12.75">
      <c r="A21" s="7">
        <v>22</v>
      </c>
      <c r="B21" s="8">
        <v>123</v>
      </c>
      <c r="C21" s="8">
        <v>89</v>
      </c>
      <c r="D21" s="9">
        <v>5</v>
      </c>
      <c r="E21" s="9">
        <v>122</v>
      </c>
      <c r="F21" s="18">
        <f t="shared" si="0"/>
        <v>19.18</v>
      </c>
      <c r="G21" s="18">
        <v>9.68</v>
      </c>
      <c r="H21" s="18">
        <v>1.75</v>
      </c>
      <c r="I21" s="18">
        <v>7.75</v>
      </c>
      <c r="J21" s="8">
        <v>604163</v>
      </c>
      <c r="K21" s="8">
        <v>306105</v>
      </c>
      <c r="L21" s="10">
        <f t="shared" si="1"/>
        <v>207.3882113821138</v>
      </c>
    </row>
    <row r="22" spans="1:12" ht="12.75">
      <c r="A22" s="7">
        <v>23</v>
      </c>
      <c r="B22" s="8">
        <v>106</v>
      </c>
      <c r="C22" s="8">
        <v>104</v>
      </c>
      <c r="D22" s="9">
        <v>4</v>
      </c>
      <c r="E22" s="9">
        <v>105</v>
      </c>
      <c r="F22" s="18">
        <f t="shared" si="0"/>
        <v>17.015</v>
      </c>
      <c r="G22" s="18">
        <v>8.64</v>
      </c>
      <c r="H22" s="18">
        <v>1.875</v>
      </c>
      <c r="I22" s="18">
        <v>6.5</v>
      </c>
      <c r="J22" s="8">
        <v>522536</v>
      </c>
      <c r="K22" s="8">
        <f>281188+5234</f>
        <v>286422</v>
      </c>
      <c r="L22" s="10">
        <f t="shared" si="1"/>
        <v>225.1745283018868</v>
      </c>
    </row>
    <row r="23" spans="1:12" ht="12.75">
      <c r="A23" s="7">
        <v>24</v>
      </c>
      <c r="B23" s="8">
        <v>109</v>
      </c>
      <c r="C23" s="8">
        <v>106</v>
      </c>
      <c r="D23" s="9">
        <v>4</v>
      </c>
      <c r="E23" s="9">
        <v>108</v>
      </c>
      <c r="F23" s="18">
        <f t="shared" si="0"/>
        <v>19.14</v>
      </c>
      <c r="G23" s="18">
        <v>9.14</v>
      </c>
      <c r="H23" s="18">
        <v>1.75</v>
      </c>
      <c r="I23" s="18">
        <v>8.25</v>
      </c>
      <c r="J23" s="8">
        <v>522756</v>
      </c>
      <c r="K23" s="8">
        <v>287061</v>
      </c>
      <c r="L23" s="10">
        <f t="shared" si="1"/>
        <v>219.46559633027525</v>
      </c>
    </row>
    <row r="24" spans="1:12" ht="12.75">
      <c r="A24" s="7">
        <v>25</v>
      </c>
      <c r="B24" s="8">
        <v>92</v>
      </c>
      <c r="C24" s="8">
        <v>82</v>
      </c>
      <c r="D24" s="9">
        <v>4</v>
      </c>
      <c r="E24" s="9">
        <v>92</v>
      </c>
      <c r="F24" s="18">
        <f t="shared" si="0"/>
        <v>17.740000000000002</v>
      </c>
      <c r="G24" s="18">
        <v>8.24</v>
      </c>
      <c r="H24" s="18">
        <v>1.75</v>
      </c>
      <c r="I24" s="18">
        <v>7.75</v>
      </c>
      <c r="J24" s="8">
        <v>506919</v>
      </c>
      <c r="K24" s="8">
        <v>280531</v>
      </c>
      <c r="L24" s="10">
        <f t="shared" si="1"/>
        <v>254.10416666666666</v>
      </c>
    </row>
    <row r="25" spans="1:12" ht="12.75">
      <c r="A25" s="7">
        <v>26</v>
      </c>
      <c r="B25" s="8">
        <v>150</v>
      </c>
      <c r="C25" s="8">
        <v>106</v>
      </c>
      <c r="D25" s="9">
        <v>6</v>
      </c>
      <c r="E25" s="9">
        <v>110</v>
      </c>
      <c r="F25" s="18">
        <f t="shared" si="0"/>
        <v>21.75</v>
      </c>
      <c r="G25" s="18">
        <v>11</v>
      </c>
      <c r="H25" s="18">
        <v>1.75</v>
      </c>
      <c r="I25" s="18">
        <v>9</v>
      </c>
      <c r="J25" s="8">
        <v>702640</v>
      </c>
      <c r="K25" s="8">
        <f>346831+4671</f>
        <v>351502</v>
      </c>
      <c r="L25" s="10">
        <f t="shared" si="1"/>
        <v>195.2788888888889</v>
      </c>
    </row>
    <row r="26" spans="1:12" ht="12.75">
      <c r="A26" s="7">
        <v>27</v>
      </c>
      <c r="B26" s="8">
        <v>111</v>
      </c>
      <c r="C26" s="8">
        <v>85</v>
      </c>
      <c r="D26" s="9">
        <v>4</v>
      </c>
      <c r="E26" s="9">
        <v>104</v>
      </c>
      <c r="F26" s="18">
        <f t="shared" si="0"/>
        <v>18.34</v>
      </c>
      <c r="G26" s="18">
        <v>9.09</v>
      </c>
      <c r="H26" s="18">
        <v>1.25</v>
      </c>
      <c r="I26" s="18">
        <v>8</v>
      </c>
      <c r="J26" s="8">
        <v>540432</v>
      </c>
      <c r="K26" s="8">
        <v>279815</v>
      </c>
      <c r="L26" s="10">
        <f t="shared" si="1"/>
        <v>210.0713213213213</v>
      </c>
    </row>
    <row r="27" spans="1:12" ht="12.75">
      <c r="A27" s="7">
        <v>28</v>
      </c>
      <c r="B27" s="8">
        <v>115</v>
      </c>
      <c r="C27" s="8">
        <v>92</v>
      </c>
      <c r="D27" s="9">
        <v>5</v>
      </c>
      <c r="E27" s="9">
        <v>115</v>
      </c>
      <c r="F27" s="18">
        <f t="shared" si="0"/>
        <v>21.11</v>
      </c>
      <c r="G27" s="18">
        <v>10.11</v>
      </c>
      <c r="H27" s="18">
        <v>2</v>
      </c>
      <c r="I27" s="18">
        <v>9</v>
      </c>
      <c r="J27" s="8">
        <v>601084</v>
      </c>
      <c r="K27" s="8">
        <v>314731</v>
      </c>
      <c r="L27" s="10">
        <f t="shared" si="1"/>
        <v>228.06594202898552</v>
      </c>
    </row>
    <row r="28" spans="1:12" ht="12.75">
      <c r="A28" s="7">
        <v>29</v>
      </c>
      <c r="B28" s="8">
        <v>132</v>
      </c>
      <c r="C28" s="8">
        <v>96</v>
      </c>
      <c r="D28" s="9">
        <v>5</v>
      </c>
      <c r="E28" s="9">
        <v>131</v>
      </c>
      <c r="F28" s="18">
        <f t="shared" si="0"/>
        <v>22.3</v>
      </c>
      <c r="G28" s="18">
        <v>11.3</v>
      </c>
      <c r="H28" s="18">
        <v>1.75</v>
      </c>
      <c r="I28" s="18">
        <v>9.25</v>
      </c>
      <c r="J28" s="8">
        <v>609284</v>
      </c>
      <c r="K28" s="8">
        <v>327670</v>
      </c>
      <c r="L28" s="10">
        <f t="shared" si="1"/>
        <v>206.86237373737376</v>
      </c>
    </row>
    <row r="29" spans="1:12" ht="12.75">
      <c r="A29" s="7">
        <v>30</v>
      </c>
      <c r="B29" s="8">
        <v>102</v>
      </c>
      <c r="C29" s="8">
        <v>57</v>
      </c>
      <c r="D29" s="9">
        <v>4</v>
      </c>
      <c r="E29" s="9">
        <v>83</v>
      </c>
      <c r="F29" s="18">
        <f t="shared" si="0"/>
        <v>17.34</v>
      </c>
      <c r="G29" s="18">
        <v>8.34</v>
      </c>
      <c r="H29" s="18">
        <v>1.75</v>
      </c>
      <c r="I29" s="18">
        <v>7.25</v>
      </c>
      <c r="J29" s="8">
        <v>505414</v>
      </c>
      <c r="K29" s="8">
        <f>272475+1708</f>
        <v>274183</v>
      </c>
      <c r="L29" s="10">
        <f t="shared" si="1"/>
        <v>224.00571895424835</v>
      </c>
    </row>
    <row r="30" spans="1:12" ht="12.75">
      <c r="A30" s="7" t="s">
        <v>11</v>
      </c>
      <c r="B30" s="8">
        <v>104</v>
      </c>
      <c r="C30" s="8">
        <v>96</v>
      </c>
      <c r="D30" s="9">
        <v>5</v>
      </c>
      <c r="E30" s="9">
        <v>104</v>
      </c>
      <c r="F30" s="18">
        <f t="shared" si="0"/>
        <v>19.09</v>
      </c>
      <c r="G30" s="18">
        <v>9.09</v>
      </c>
      <c r="H30" s="18">
        <v>1.75</v>
      </c>
      <c r="I30" s="18">
        <v>8.25</v>
      </c>
      <c r="J30" s="8">
        <v>515685</v>
      </c>
      <c r="K30" s="8">
        <f>276367+6479</f>
        <v>282846</v>
      </c>
      <c r="L30" s="10">
        <f t="shared" si="1"/>
        <v>226.6394230769231</v>
      </c>
    </row>
    <row r="31" spans="1:12" ht="12.75">
      <c r="A31" s="7">
        <v>32</v>
      </c>
      <c r="B31" s="8">
        <v>133</v>
      </c>
      <c r="C31" s="8">
        <v>116</v>
      </c>
      <c r="D31" s="9">
        <v>5</v>
      </c>
      <c r="E31" s="9">
        <v>133</v>
      </c>
      <c r="F31" s="18">
        <f t="shared" si="0"/>
        <v>24.865000000000002</v>
      </c>
      <c r="G31" s="18">
        <v>12.14</v>
      </c>
      <c r="H31" s="18">
        <v>1.75</v>
      </c>
      <c r="I31" s="18">
        <v>10.975</v>
      </c>
      <c r="J31" s="8">
        <v>678737</v>
      </c>
      <c r="K31" s="8">
        <v>359141</v>
      </c>
      <c r="L31" s="10">
        <f t="shared" si="1"/>
        <v>225.02568922305764</v>
      </c>
    </row>
    <row r="32" spans="1:12" ht="12.75">
      <c r="A32" s="7">
        <v>35</v>
      </c>
      <c r="B32" s="8">
        <v>107</v>
      </c>
      <c r="C32" s="8">
        <v>77</v>
      </c>
      <c r="D32" s="9">
        <v>4</v>
      </c>
      <c r="E32" s="9">
        <v>81</v>
      </c>
      <c r="F32" s="18">
        <f t="shared" si="0"/>
        <v>16.23</v>
      </c>
      <c r="G32" s="18">
        <v>7.73</v>
      </c>
      <c r="H32" s="18">
        <v>1.75</v>
      </c>
      <c r="I32" s="18">
        <v>6.75</v>
      </c>
      <c r="J32" s="8">
        <v>571535</v>
      </c>
      <c r="K32" s="8">
        <v>283468</v>
      </c>
      <c r="L32" s="10">
        <f t="shared" si="1"/>
        <v>220.76947040498442</v>
      </c>
    </row>
    <row r="33" spans="1:12" ht="12.75">
      <c r="A33" s="7">
        <v>36</v>
      </c>
      <c r="B33" s="8">
        <v>77</v>
      </c>
      <c r="C33" s="8">
        <v>60</v>
      </c>
      <c r="D33" s="9">
        <v>3</v>
      </c>
      <c r="E33" s="9">
        <v>69</v>
      </c>
      <c r="F33" s="18">
        <f t="shared" si="0"/>
        <v>14.59</v>
      </c>
      <c r="G33" s="18">
        <v>7.09</v>
      </c>
      <c r="H33" s="18">
        <v>1.25</v>
      </c>
      <c r="I33" s="18">
        <v>6.25</v>
      </c>
      <c r="J33" s="8">
        <v>415211</v>
      </c>
      <c r="K33" s="8">
        <v>217978</v>
      </c>
      <c r="L33" s="10">
        <f t="shared" si="1"/>
        <v>235.90692640692643</v>
      </c>
    </row>
    <row r="34" spans="1:12" ht="12.75">
      <c r="A34" s="7">
        <v>42</v>
      </c>
      <c r="B34" s="8">
        <v>101</v>
      </c>
      <c r="C34" s="8">
        <v>47</v>
      </c>
      <c r="D34" s="9">
        <v>4</v>
      </c>
      <c r="E34" s="9">
        <v>84</v>
      </c>
      <c r="F34" s="18">
        <f t="shared" si="0"/>
        <v>15.24</v>
      </c>
      <c r="G34" s="18">
        <v>8.24</v>
      </c>
      <c r="H34" s="18">
        <v>1.25</v>
      </c>
      <c r="I34" s="18">
        <v>5.75</v>
      </c>
      <c r="J34" s="8">
        <v>514161</v>
      </c>
      <c r="K34" s="8">
        <v>275984</v>
      </c>
      <c r="L34" s="10">
        <f t="shared" si="1"/>
        <v>227.7095709570957</v>
      </c>
    </row>
    <row r="35" spans="1:12" ht="12.75">
      <c r="A35" s="7">
        <v>43</v>
      </c>
      <c r="B35" s="8">
        <v>107</v>
      </c>
      <c r="C35" s="8">
        <v>69</v>
      </c>
      <c r="D35" s="9">
        <v>4</v>
      </c>
      <c r="E35" s="9">
        <v>87</v>
      </c>
      <c r="F35" s="18">
        <f t="shared" si="0"/>
        <v>16.39</v>
      </c>
      <c r="G35" s="18">
        <v>7.64</v>
      </c>
      <c r="H35" s="18">
        <v>1.75</v>
      </c>
      <c r="I35" s="18">
        <v>7</v>
      </c>
      <c r="J35" s="8">
        <v>543412</v>
      </c>
      <c r="K35" s="8">
        <v>296471</v>
      </c>
      <c r="L35" s="10">
        <f t="shared" si="1"/>
        <v>230.89641744548285</v>
      </c>
    </row>
    <row r="36" spans="1:12" ht="12.75">
      <c r="A36" s="7">
        <v>44</v>
      </c>
      <c r="B36" s="8">
        <v>193</v>
      </c>
      <c r="C36" s="8">
        <v>173</v>
      </c>
      <c r="D36" s="9">
        <v>7</v>
      </c>
      <c r="E36" s="9">
        <v>193</v>
      </c>
      <c r="F36" s="18">
        <f t="shared" si="0"/>
        <v>31.61</v>
      </c>
      <c r="G36" s="18">
        <v>16.36</v>
      </c>
      <c r="H36" s="18">
        <v>2.5</v>
      </c>
      <c r="I36" s="18">
        <v>12.75</v>
      </c>
      <c r="J36" s="8">
        <v>880286</v>
      </c>
      <c r="K36" s="8">
        <v>488306</v>
      </c>
      <c r="L36" s="10">
        <f t="shared" si="1"/>
        <v>210.84024179620033</v>
      </c>
    </row>
    <row r="37" spans="1:12" ht="12.75">
      <c r="A37" s="7">
        <v>46</v>
      </c>
      <c r="B37" s="8">
        <v>151</v>
      </c>
      <c r="C37" s="8">
        <v>87</v>
      </c>
      <c r="D37" s="9">
        <v>6</v>
      </c>
      <c r="E37" s="9">
        <v>124</v>
      </c>
      <c r="F37" s="18">
        <f t="shared" si="0"/>
        <v>22.77</v>
      </c>
      <c r="G37" s="18">
        <v>11.27</v>
      </c>
      <c r="H37" s="18">
        <v>1.75</v>
      </c>
      <c r="I37" s="18">
        <v>9.75</v>
      </c>
      <c r="J37" s="8">
        <v>725304</v>
      </c>
      <c r="K37" s="8">
        <v>392751</v>
      </c>
      <c r="L37" s="10">
        <f t="shared" si="1"/>
        <v>216.75</v>
      </c>
    </row>
    <row r="38" spans="1:12" ht="12.75">
      <c r="A38" s="7">
        <v>47</v>
      </c>
      <c r="B38" s="8">
        <v>95</v>
      </c>
      <c r="C38" s="8">
        <v>73</v>
      </c>
      <c r="D38" s="9">
        <v>4</v>
      </c>
      <c r="E38" s="9">
        <v>74</v>
      </c>
      <c r="F38" s="18">
        <f t="shared" si="0"/>
        <v>17.130000000000003</v>
      </c>
      <c r="G38" s="18">
        <v>8.88</v>
      </c>
      <c r="H38" s="18">
        <v>1.75</v>
      </c>
      <c r="I38" s="18">
        <v>6.5</v>
      </c>
      <c r="J38" s="8">
        <v>500292</v>
      </c>
      <c r="K38" s="8">
        <v>269755</v>
      </c>
      <c r="L38" s="10">
        <f t="shared" si="1"/>
        <v>236.62719298245614</v>
      </c>
    </row>
    <row r="39" spans="1:12" ht="12.75">
      <c r="A39" s="7">
        <v>48</v>
      </c>
      <c r="B39" s="8">
        <v>175</v>
      </c>
      <c r="C39" s="8">
        <v>98</v>
      </c>
      <c r="D39" s="9">
        <v>7</v>
      </c>
      <c r="E39" s="9">
        <v>125</v>
      </c>
      <c r="F39" s="18">
        <f t="shared" si="0"/>
        <v>27.78</v>
      </c>
      <c r="G39" s="18">
        <v>16.28</v>
      </c>
      <c r="H39" s="18">
        <v>2</v>
      </c>
      <c r="I39" s="18">
        <v>9.5</v>
      </c>
      <c r="J39" s="8">
        <v>805339</v>
      </c>
      <c r="K39" s="8">
        <v>426356</v>
      </c>
      <c r="L39" s="10">
        <f t="shared" si="1"/>
        <v>203.02666666666667</v>
      </c>
    </row>
    <row r="40" spans="1:12" ht="12.75">
      <c r="A40" s="7">
        <v>49</v>
      </c>
      <c r="B40" s="8">
        <v>107</v>
      </c>
      <c r="C40" s="8">
        <v>102</v>
      </c>
      <c r="D40" s="9">
        <v>4</v>
      </c>
      <c r="E40" s="9">
        <v>106</v>
      </c>
      <c r="F40" s="18">
        <f t="shared" si="0"/>
        <v>20.25</v>
      </c>
      <c r="G40" s="18">
        <v>9</v>
      </c>
      <c r="H40" s="18">
        <v>1.75</v>
      </c>
      <c r="I40" s="18">
        <v>9.5</v>
      </c>
      <c r="J40" s="8">
        <v>526571</v>
      </c>
      <c r="K40" s="8">
        <v>285262</v>
      </c>
      <c r="L40" s="10">
        <f t="shared" si="1"/>
        <v>222.16666666666666</v>
      </c>
    </row>
    <row r="41" spans="1:12" ht="12.75">
      <c r="A41" s="7">
        <v>50</v>
      </c>
      <c r="B41" s="8">
        <v>140</v>
      </c>
      <c r="C41" s="8">
        <v>135</v>
      </c>
      <c r="D41" s="9">
        <v>5</v>
      </c>
      <c r="E41" s="9">
        <v>140</v>
      </c>
      <c r="F41" s="18">
        <f t="shared" si="0"/>
        <v>23.59</v>
      </c>
      <c r="G41" s="18">
        <v>11.09</v>
      </c>
      <c r="H41" s="18">
        <v>2</v>
      </c>
      <c r="I41" s="18">
        <v>10.5</v>
      </c>
      <c r="J41" s="8">
        <v>652184</v>
      </c>
      <c r="K41" s="8">
        <v>337747</v>
      </c>
      <c r="L41" s="10">
        <f t="shared" si="1"/>
        <v>201.03988095238094</v>
      </c>
    </row>
    <row r="42" spans="1:12" ht="12.75">
      <c r="A42" s="7">
        <v>51</v>
      </c>
      <c r="B42" s="8">
        <v>101</v>
      </c>
      <c r="C42" s="8">
        <v>93</v>
      </c>
      <c r="D42" s="9">
        <v>4</v>
      </c>
      <c r="E42" s="9">
        <v>101</v>
      </c>
      <c r="F42" s="18">
        <f t="shared" si="0"/>
        <v>18.89</v>
      </c>
      <c r="G42" s="18">
        <v>9.14</v>
      </c>
      <c r="H42" s="18">
        <v>1.75</v>
      </c>
      <c r="I42" s="18">
        <v>8</v>
      </c>
      <c r="J42" s="8">
        <v>503038</v>
      </c>
      <c r="K42" s="8">
        <v>276029</v>
      </c>
      <c r="L42" s="10">
        <f t="shared" si="1"/>
        <v>227.746699669967</v>
      </c>
    </row>
    <row r="43" spans="1:12" ht="12.75">
      <c r="A43" s="7">
        <v>52</v>
      </c>
      <c r="B43" s="8">
        <v>94</v>
      </c>
      <c r="C43" s="8">
        <v>70</v>
      </c>
      <c r="D43" s="9">
        <v>4</v>
      </c>
      <c r="E43" s="9">
        <v>93</v>
      </c>
      <c r="F43" s="18">
        <f t="shared" si="0"/>
        <v>18.5</v>
      </c>
      <c r="G43" s="18">
        <v>10.25</v>
      </c>
      <c r="H43" s="18">
        <v>1.25</v>
      </c>
      <c r="I43" s="18">
        <v>7</v>
      </c>
      <c r="J43" s="8">
        <v>537545</v>
      </c>
      <c r="K43" s="8">
        <f>281986+6344</f>
        <v>288330</v>
      </c>
      <c r="L43" s="10">
        <f t="shared" si="1"/>
        <v>255.61170212765958</v>
      </c>
    </row>
    <row r="44" spans="1:12" ht="12.75">
      <c r="A44" s="7" t="s">
        <v>12</v>
      </c>
      <c r="B44" s="12">
        <f aca="true" t="shared" si="2" ref="B44:K44">SUM(B7:B43)</f>
        <v>4122</v>
      </c>
      <c r="C44" s="12">
        <f t="shared" si="2"/>
        <v>3229</v>
      </c>
      <c r="D44" s="12">
        <f t="shared" si="2"/>
        <v>161</v>
      </c>
      <c r="E44" s="12">
        <f t="shared" si="2"/>
        <v>3797</v>
      </c>
      <c r="F44" s="19">
        <f t="shared" si="2"/>
        <v>707.4639999999999</v>
      </c>
      <c r="G44" s="19">
        <f t="shared" si="2"/>
        <v>349.614</v>
      </c>
      <c r="H44" s="19">
        <f t="shared" si="2"/>
        <v>63.5</v>
      </c>
      <c r="I44" s="19">
        <f t="shared" si="2"/>
        <v>294.35</v>
      </c>
      <c r="J44" s="12">
        <f t="shared" si="2"/>
        <v>20638880</v>
      </c>
      <c r="K44" s="12">
        <f t="shared" si="2"/>
        <v>11052541</v>
      </c>
      <c r="L44" s="13">
        <f t="shared" si="1"/>
        <v>223.4461628659227</v>
      </c>
    </row>
    <row r="45" spans="1:12" ht="12.75">
      <c r="A45" s="17" t="s">
        <v>14</v>
      </c>
      <c r="B45" s="17"/>
      <c r="C45" s="3"/>
      <c r="D45" s="14"/>
      <c r="E45" s="14"/>
      <c r="F45" s="14"/>
      <c r="G45" s="14"/>
      <c r="H45" s="14"/>
      <c r="I45" s="14"/>
      <c r="J45" s="16">
        <v>127000</v>
      </c>
      <c r="K45" s="14"/>
      <c r="L45" s="14"/>
    </row>
    <row r="46" spans="1:12" ht="12.75">
      <c r="A46" s="24" t="s">
        <v>23</v>
      </c>
      <c r="B46" s="14"/>
      <c r="C46" s="14"/>
      <c r="D46" s="14"/>
      <c r="E46" s="14"/>
      <c r="F46" s="14"/>
      <c r="G46" s="14"/>
      <c r="H46" s="14"/>
      <c r="I46" s="14"/>
      <c r="J46" s="16">
        <f>SUM(J44:J45)</f>
        <v>20765880</v>
      </c>
      <c r="K46" s="14"/>
      <c r="L46" s="14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5"/>
      <c r="K47" s="14"/>
      <c r="L47" s="14"/>
    </row>
    <row r="48" ht="12.75">
      <c r="K48" s="23"/>
    </row>
    <row r="50" ht="12.75">
      <c r="K50" s="23"/>
    </row>
    <row r="52" ht="12.75">
      <c r="K52" s="23"/>
    </row>
  </sheetData>
  <mergeCells count="12">
    <mergeCell ref="L4:L6"/>
    <mergeCell ref="F4:I4"/>
    <mergeCell ref="F5:F6"/>
    <mergeCell ref="E4:E6"/>
    <mergeCell ref="G5:I5"/>
    <mergeCell ref="J4:K4"/>
    <mergeCell ref="J5:J6"/>
    <mergeCell ref="K5:K6"/>
    <mergeCell ref="B4:B6"/>
    <mergeCell ref="A4:A6"/>
    <mergeCell ref="D4:D6"/>
    <mergeCell ref="C4:C6"/>
  </mergeCells>
  <printOptions/>
  <pageMargins left="0.7" right="0.1968503937007874" top="1.28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44"/>
    </sheetView>
  </sheetViews>
  <sheetFormatPr defaultColWidth="9.00390625" defaultRowHeight="12.75"/>
  <cols>
    <col min="1" max="1" width="8.00390625" style="0" customWidth="1"/>
    <col min="2" max="2" width="7.625" style="0" customWidth="1"/>
    <col min="3" max="3" width="6.875" style="0" customWidth="1"/>
    <col min="4" max="5" width="7.625" style="0" customWidth="1"/>
    <col min="6" max="6" width="7.75390625" style="0" customWidth="1"/>
    <col min="7" max="7" width="8.125" style="0" customWidth="1"/>
    <col min="8" max="11" width="7.25390625" style="0" customWidth="1"/>
    <col min="12" max="12" width="8.00390625" style="0" customWidth="1"/>
    <col min="13" max="13" width="7.25390625" style="0" customWidth="1"/>
    <col min="14" max="14" width="8.375" style="0" customWidth="1"/>
    <col min="15" max="15" width="7.375" style="0" customWidth="1"/>
    <col min="16" max="16" width="10.25390625" style="0" customWidth="1"/>
  </cols>
  <sheetData/>
  <printOptions/>
  <pageMargins left="0" right="0" top="0" bottom="0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gdynia</dc:creator>
  <cp:keywords/>
  <dc:description/>
  <cp:lastModifiedBy>Anna Zakrzewska</cp:lastModifiedBy>
  <cp:lastPrinted>2006-08-08T08:06:29Z</cp:lastPrinted>
  <dcterms:created xsi:type="dcterms:W3CDTF">2004-07-13T11:26:30Z</dcterms:created>
  <dcterms:modified xsi:type="dcterms:W3CDTF">2006-08-30T09:50:02Z</dcterms:modified>
  <cp:category/>
  <cp:version/>
  <cp:contentType/>
  <cp:contentStatus/>
</cp:coreProperties>
</file>